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INFORMES CORES WEB\BEH\BEH 2014\2026\03. MARZO\"/>
    </mc:Choice>
  </mc:AlternateContent>
  <xr:revisionPtr revIDLastSave="0" documentId="13_ncr:1_{7C0A84F7-F15A-4A8A-9B7F-D9ADC157168D}" xr6:coauthVersionLast="47" xr6:coauthVersionMax="47" xr10:uidLastSave="{00000000-0000-0000-0000-000000000000}"/>
  <bookViews>
    <workbookView xWindow="-120" yWindow="-120" windowWidth="29040" windowHeight="1572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l="1"/>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<sst xmlns="http://schemas.openxmlformats.org/spreadsheetml/2006/main" count="1854" uniqueCount="695">
  <si>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</si>
  <si>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</si>
  <si>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</si>
  <si>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</si>
  <si>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</si>
  <si>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</si>
  <si>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</si>
  <si>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</si>
  <si>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</si>
  <si>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</si>
  <si>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</si>
  <si>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</si>
  <si>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</si>
  <si>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</si>
  <si>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</si>
  <si>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</si>
  <si>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</si>
  <si>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</si>
  <si>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</si>
  <si>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</si>
  <si>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</si>
  <si>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</si>
  <si>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</si>
  <si>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</si>
  <si>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</si>
  <si>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</si>
  <si>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</si>
  <si>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</si>
  <si>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</si>
  <si>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</si>
  <si>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</si>
  <si>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</si>
  <si>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</si>
  <si>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</si>
  <si>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</si>
  <si>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</si>
  <si>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</si>
  <si>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</si>
  <si>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</si>
  <si>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</si>
  <si>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</si>
  <si>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</si>
  <si>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</si>
  <si>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</si>
  <si>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</si>
  <si>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</si>
  <si>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</si>
  <si>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</si>
  <si>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</si>
  <si>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</si>
  <si>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</si>
  <si>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</si>
  <si>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</si>
  <si>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</si>
  <si>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</si>
  <si>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</si>
  <si>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</si>
  <si>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</si>
  <si>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</si>
  <si>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</si>
  <si>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</si>
  <si>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</si>
  <si>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</si>
  <si>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</si>
  <si>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</si>
  <si>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</si>
  <si>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</si>
  <si>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</si>
  <si>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</si>
  <si>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</si>
  <si>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</si>
  <si>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</si>
  <si>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</si>
  <si>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</si>
  <si>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</si>
  <si>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</si>
  <si>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</si>
  <si>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</si>
  <si>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</si>
  <si>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</si>
  <si>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</si>
  <si>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</si>
  <si>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</si>
  <si>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</si>
  <si>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</si>
  <si>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</si>
  <si>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</si>
  <si>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</si>
  <si>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</si>
  <si>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</si>
  <si>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</si>
  <si>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</si>
  <si>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</si>
  <si>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</si>
  <si>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</si>
  <si>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</si>
  <si>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</si>
  <si>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</si>
  <si>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</si>
  <si>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</si>
  <si>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</si>
  <si>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</si>
  <si>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</si>
  <si>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</si>
  <si>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</si>
  <si>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</si>
  <si>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</si>
  <si>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</si>
  <si>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</si>
  <si>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</si>
  <si>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</si>
  <si>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</si>
  <si>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</si>
  <si>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</si>
  <si>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</si>
  <si>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</si>
  <si>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</si>
  <si>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</si>
  <si>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</si>
  <si>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</si>
  <si>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</si>
  <si>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</si>
  <si>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</si>
  <si>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</si>
  <si>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</si>
  <si>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</si>
  <si>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</si>
  <si>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</si>
  <si>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</si>
  <si>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</si>
  <si>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</si>
  <si>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</si>
  <si>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</si>
  <si>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</si>
  <si>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</si>
  <si>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</si>
  <si>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</si>
  <si>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</si>
  <si>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</si>
  <si>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</si>
  <si>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</si>
  <si>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</si>
  <si>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</si>
  <si>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</si>
  <si>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</si>
  <si>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</si>
  <si>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</si>
  <si>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</si>
  <si>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</si>
  <si>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</si>
  <si>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</si>
  <si>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</si>
  <si>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</si>
  <si>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</si>
  <si>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</si>
  <si>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</si>
  <si>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</si>
  <si>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</si>
  <si>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</si>
  <si>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</si>
  <si>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</si>
  <si>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</si>
  <si>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</si>
  <si>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</si>
  <si>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</si>
  <si>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</si>
  <si>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</si>
  <si>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</si>
  <si>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</si>
  <si>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</si>
  <si>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</si>
  <si>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</si>
  <si>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</si>
  <si>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</si>
  <si>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</si>
  <si>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</si>
  <si>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</si>
  <si>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</si>
  <si>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</si>
  <si>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</si>
  <si>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</si>
  <si>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</si>
  <si>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</si>
  <si>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</si>
  <si>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</si>
  <si>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</si>
  <si>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</si>
  <si>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</si>
  <si>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</si>
  <si>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</si>
  <si>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</si>
  <si>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</si>
  <si>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</si>
  <si>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</si>
  <si>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</si>
  <si>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</si>
  <si>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</si>
  <si>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</si>
  <si>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</si>
  <si>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</si>
  <si>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</si>
  <si>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</si>
  <si>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</si>
  <si>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</si>
  <si>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</si>
  <si>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</si>
  <si>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</si>
  <si>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</si>
  <si>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</si>
  <si>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</si>
  <si>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</si>
  <si>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</si>
  <si>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</si>
  <si>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</si>
  <si>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</si>
  <si>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</si>
  <si>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</si>
  <si>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</si>
  <si>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</si>
  <si>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</si>
  <si>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</si>
  <si>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</si>
  <si>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</si>
  <si>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</si>
  <si>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</si>
  <si>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</si>
  <si>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</si>
  <si>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</si>
  <si>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</si>
  <si>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</si>
  <si>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</si>
  <si>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</si>
  <si>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</si>
  <si>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</si>
  <si>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</si>
  <si>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</si>
  <si>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</si>
  <si>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</si>
  <si>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</si>
  <si>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</si>
  <si>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</si>
  <si>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</si>
  <si>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</si>
  <si>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</si>
  <si>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</si>
  <si>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</si>
  <si>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</si>
  <si>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</si>
  <si>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</si>
  <si>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</si>
  <si>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</si>
  <si>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</si>
  <si>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</si>
  <si>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</si>
  <si>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</si>
  <si>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</si>
  <si>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</si>
  <si>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</si>
  <si>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</si>
  <si>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</si>
  <si>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</si>
  <si>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</si>
  <si>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</si>
  <si>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</si>
  <si>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</si>
  <si>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</si>
  <si>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</si>
  <si>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</si>
  <si>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</si>
  <si>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</si>
  <si>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</si>
  <si>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</si>
  <si>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</si>
  <si>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</si>
  <si>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</si>
  <si>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</si>
  <si>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</si>
  <si>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</si>
  <si>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</si>
  <si>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</si>
  <si>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</si>
  <si>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</si>
  <si>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</si>
  <si>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</si>
  <si>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</si>
  <si>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</si>
  <si>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</si>
  <si>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</si>
  <si>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</si>
  <si>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</si>
  <si>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</si>
  <si>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</si>
  <si>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</si>
  <si>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</si>
  <si>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</si>
  <si>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</si>
  <si>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</si>
  <si>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</si>
  <si>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</si>
  <si>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</si>
  <si>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</si>
  <si>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</si>
  <si>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</si>
  <si>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</si>
  <si>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</si>
  <si>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</si>
  <si>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</si>
  <si>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</si>
  <si>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</si>
  <si>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</si>
  <si>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</si>
  <si>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</si>
  <si>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</si>
  <si>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</si>
  <si>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</si>
  <si>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</si>
  <si>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</si>
  <si>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</si>
  <si>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</si>
  <si>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</si>
  <si>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</si>
  <si>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</si>
  <si>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</si>
  <si>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</si>
  <si>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</si>
  <si>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</si>
  <si>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</si>
  <si>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</si>
  <si>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</si>
  <si>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</si>
  <si>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</si>
  <si>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</si>
  <si>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</si>
  <si>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</si>
  <si>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</si>
  <si>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</si>
  <si>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</si>
  <si>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</si>
  <si>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</si>
  <si>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</si>
  <si>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</si>
  <si>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</si>
  <si>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</si>
  <si>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</si>
  <si>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</si>
  <si>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</si>
  <si>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</si>
  <si>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</si>
  <si>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</si>
  <si>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</si>
  <si>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</si>
  <si>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</si>
  <si>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</si>
  <si>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</si>
  <si>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</si>
  <si>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</si>
  <si>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</si>
  <si>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</si>
  <si>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</si>
  <si>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</si>
  <si>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</si>
  <si>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</si>
  <si>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</si>
  <si>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</si>
  <si>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</si>
  <si>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</si>
  <si>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</si>
  <si>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</si>
  <si>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</si>
  <si>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</si>
  <si>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</si>
  <si>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</si>
  <si>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</si>
  <si>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</si>
  <si>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</si>
  <si>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</si>
  <si>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</si>
  <si>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</si>
  <si>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</si>
  <si>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</si>
  <si>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</si>
  <si>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</si>
  <si>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</si>
  <si>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</si>
  <si>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</si>
  <si>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</si>
  <si>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</si>
  <si>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</si>
  <si>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</si>
  <si>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</si>
  <si>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</si>
  <si>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</si>
  <si>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</si>
  <si>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</si>
  <si>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</si>
  <si>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</si>
  <si>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</si>
  <si>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</si>
  <si>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</si>
  <si>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</si>
  <si>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</si>
  <si>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</si>
  <si>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</si>
  <si>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</si>
  <si>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</si>
  <si>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</si>
  <si>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</si>
  <si>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</si>
  <si>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</si>
  <si>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</si>
  <si>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</si>
  <si>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</si>
  <si>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</si>
  <si>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</si>
  <si>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</si>
  <si>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</si>
  <si>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</si>
  <si>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</si>
  <si>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</si>
  <si>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</si>
  <si>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</si>
  <si>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</si>
  <si>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</si>
  <si>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</si>
  <si>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</si>
  <si>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</si>
  <si>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</si>
  <si>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</si>
  <si>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</si>
  <si>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</si>
  <si>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</si>
  <si>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</si>
  <si>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</si>
  <si>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</si>
  <si>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</si>
  <si>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</si>
  <si>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</si>
  <si>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</si>
  <si>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</si>
  <si>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</si>
  <si>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</si>
  <si>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</si>
  <si>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</si>
  <si>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</si>
  <si>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</si>
  <si>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</si>
  <si>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</si>
  <si>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</si>
  <si>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</si>
  <si>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</si>
  <si>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</si>
  <si>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</si>
  <si>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</si>
  <si>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</si>
  <si>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</si>
  <si>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</si>
  <si>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</si>
  <si>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</si>
  <si>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</si>
  <si>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</si>
  <si>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</si>
  <si>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</si>
  <si>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</si>
  <si>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</si>
  <si>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</si>
  <si>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</si>
  <si>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</si>
  <si>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</si>
  <si>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</si>
  <si>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</si>
  <si>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</si>
  <si>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</si>
  <si>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</si>
  <si>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</si>
  <si>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</si>
  <si>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</si>
  <si>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</si>
  <si>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</si>
  <si>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</si>
  <si>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</si>
  <si>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</si>
  <si>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</si>
  <si>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</si>
  <si>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</si>
  <si>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</si>
  <si>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</si>
  <si>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</si>
  <si>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</si>
  <si>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</si>
  <si>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</si>
  <si>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</si>
  <si>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</si>
  <si>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</si>
  <si>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</si>
  <si>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</si>
  <si>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</si>
  <si>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</si>
  <si>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</si>
  <si>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</si>
  <si>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</si>
  <si>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</si>
  <si>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</si>
  <si>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</si>
  <si>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</si>
  <si>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</si>
  <si>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</si>
  <si>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</si>
  <si>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</si>
  <si>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</si>
  <si>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</si>
  <si>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</si>
  <si>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</si>
  <si>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</si>
  <si>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</si>
  <si>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</si>
  <si>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</si>
  <si>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</si>
  <si>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</si>
  <si>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</si>
  <si>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</si>
  <si>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</si>
  <si>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</si>
  <si>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</si>
  <si>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</si>
  <si>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</si>
  <si>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</si>
  <si>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</si>
  <si>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</si>
  <si>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</si>
  <si>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</si>
  <si>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</si>
  <si>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</si>
  <si>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</si>
  <si>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</si>
  <si>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</si>
  <si>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</si>
  <si>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</si>
  <si>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</si>
  <si>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</si>
  <si>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</si>
  <si>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</si>
  <si>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</si>
  <si>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</si>
  <si>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</si>
  <si>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</si>
  <si>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</si>
  <si>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</si>
  <si>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</si>
  <si>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</si>
  <si>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</si>
  <si>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</si>
  <si>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</si>
  <si>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</si>
  <si>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</si>
  <si>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</si>
  <si>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</si>
  <si>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</si>
  <si>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</si>
  <si>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</si>
  <si>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</si>
  <si>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</si>
  <si>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</si>
  <si>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</si>
  <si>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</si>
  <si>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</si>
  <si>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</si>
  <si>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</si>
  <si>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</si>
  <si>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</si>
  <si>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</si>
  <si>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</si>
  <si>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</si>
  <si>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</si>
  <si>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</si>
  <si>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</si>
  <si>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</si>
  <si>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</si>
  <si>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</si>
  <si>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</si>
  <si>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</si>
  <si>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</si>
  <si>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</si>
  <si>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</si>
  <si>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</si>
  <si>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</si>
  <si>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</si>
  <si>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</si>
  <si>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</si>
  <si>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</si>
  <si>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</si>
  <si>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</si>
  <si>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</si>
  <si>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</si>
  <si>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</si>
  <si>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</si>
  <si>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</si>
  <si>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</si>
  <si>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</si>
  <si>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</si>
  <si>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India</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</si>
  <si>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</si>
  <si>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</si>
  <si>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</si>
  <si>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</si>
  <si>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</si>
  <si>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</si>
  <si>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</si>
  <si>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</si>
  <si>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</si>
  <si>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</si>
  <si>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</si>
  <si>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</si>
  <si>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</si>
  <si>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</si>
  <si>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</si>
  <si>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Tarifa de último recurso de gas natural (TUR1)</t>
  </si>
  <si>
    <t>Entrada de turistas (FRONTUR)</t>
  </si>
  <si>
    <t>1 Enero</t>
  </si>
  <si>
    <t>1 Abril</t>
  </si>
  <si>
    <t>1 Octubre</t>
  </si>
  <si>
    <t>1 Julio</t>
  </si>
  <si>
    <t>15 Marzo</t>
  </si>
  <si>
    <t>Albania</t>
  </si>
  <si>
    <t>Corea del Sur</t>
  </si>
  <si>
    <t>Ghana</t>
  </si>
  <si>
    <t>15 Noviembre</t>
  </si>
  <si>
    <t>12 Mayo</t>
  </si>
  <si>
    <t>17 Enero</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</si>
  <si>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</si>
  <si>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</si>
  <si>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</si>
  <si>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</si>
  <si>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</si>
  <si>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</si>
  <si>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</si>
  <si>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</si>
  <si>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</si>
  <si>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</si>
  <si>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</si>
  <si>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</si>
  <si>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</si>
  <si>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</si>
  <si>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</si>
  <si>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</si>
  <si>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</si>
  <si>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</si>
  <si>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</si>
  <si>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</si>
  <si>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</si>
  <si>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</si>
  <si>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</si>
  <si>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</si>
  <si>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</si>
  <si>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</si>
  <si>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</si>
  <si>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</si>
  <si>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</si>
  <si>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</si>
  <si>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</si>
  <si>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Malasia</t>
  </si>
  <si>
    <t>19 Noviembre</t>
  </si>
  <si>
    <t>21 Enero</t>
  </si>
  <si>
    <t>Costa de Marfil</t>
  </si>
  <si>
    <t>18 Marzo</t>
  </si>
  <si>
    <t xml:space="preserve">** Otras Salidas: Se incluyen puestas en frío y suministro directo a buques consumidores.                                                                                                                                                                                    </t>
  </si>
  <si>
    <t>Jamaica</t>
  </si>
  <si>
    <t>Tailandia</t>
  </si>
  <si>
    <t>Año 2023</t>
  </si>
  <si>
    <t>Guyana</t>
  </si>
  <si>
    <t>20 Mayo</t>
  </si>
  <si>
    <t>15 Julio</t>
  </si>
  <si>
    <t>Tv (%)
2024/2023</t>
  </si>
  <si>
    <t>(*) Tasa de variación respecto al mismo periodo del año anterior // '- igual que 0,0 / ^ distinto de 0,0</t>
  </si>
  <si>
    <t>16 Septiembre</t>
  </si>
  <si>
    <t>Guinea Ecuatorial</t>
  </si>
  <si>
    <t>Año 2024</t>
  </si>
  <si>
    <t>18 Noviembre</t>
  </si>
  <si>
    <t>Marruecos GN</t>
  </si>
  <si>
    <t>Sudáfrica</t>
  </si>
  <si>
    <t>20 Enero</t>
  </si>
  <si>
    <t>1 enero</t>
  </si>
  <si>
    <t xml:space="preserve">Estonia, Finlandia, Francia, Grecia, Hungría, Irlanda, Italia, Japón, Letonia, Lituania, Luxemburgo, México, Noruega, </t>
  </si>
  <si>
    <t xml:space="preserve">Nueva Zelanda, Países Bajos, Polonia, Portugal, Reino Unido, República Checa, Suecia, Suiza y Turquía. </t>
  </si>
  <si>
    <t>feb-26</t>
  </si>
  <si>
    <t>Mauritania</t>
  </si>
  <si>
    <t>mar-26</t>
  </si>
  <si>
    <t>1º 2026</t>
  </si>
  <si>
    <t>Francia GN</t>
  </si>
  <si>
    <t>BOLETÍN ESTADÍSTICO HIDROCARBUROS MARZO 2026</t>
  </si>
  <si>
    <t>17 Marzo</t>
  </si>
  <si>
    <t>mar-25</t>
  </si>
  <si>
    <t>**Tarifa TUR 2: consumo estimado de 12.000 kWh/año hasta 30 de septiembre de 2021 y de 8.000 kWh/año desde 1 de octubre de 2021.</t>
  </si>
  <si>
    <t>Nota: Desde el 22 de marzo de 2026 se aplica una reducción temporal del IVA al 10% y del IEH en los combustibles, en virtud del RD-Ley 7/2026.</t>
  </si>
  <si>
    <t xml:space="preserve">PVP medio de la gasolina 95 I.O.  </t>
  </si>
  <si>
    <t xml:space="preserve">PVP medio del gasóleo de automoción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</si>
</sst>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 numFmtId="194" formatCode="#,##0.0_ ;\-#,##0.0\ "/>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4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
      <patternFill patternType="solid">
        <fgColor theme="0"/>
        <bgColor rgb="FF0000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29">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0" fontId="8" fillId="6" borderId="23" xfId="0" applyFont="1" applyFill="1" applyBorder="1" applyAlignment="1">
      <alignment horizontal="lef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88" fontId="0" fillId="0" borderId="0" xfId="0" applyNumberFormat="1"/>
    <xf numFmtId="171" fontId="13" fillId="12" borderId="0" xfId="0" quotePrefix="1" applyNumberFormat="1" applyFont="1" applyFill="1" applyAlignment="1">
      <alignment horizontal="right"/>
    </xf>
    <xf numFmtId="173" fontId="13" fillId="6" borderId="2" xfId="0" applyNumberFormat="1" applyFont="1" applyFill="1" applyBorder="1" applyAlignment="1">
      <alignment horizontal="right" vertical="center"/>
    </xf>
    <xf numFmtId="4" fontId="4" fillId="11" borderId="0" xfId="1" applyNumberFormat="1" applyFill="1" applyAlignment="1">
      <alignment horizontal="right"/>
    </xf>
    <xf numFmtId="3" fontId="4" fillId="6" borderId="0" xfId="1" quotePrefix="1" applyNumberFormat="1" applyFill="1" applyAlignment="1">
      <alignment horizontal="right"/>
    </xf>
    <xf numFmtId="174" fontId="4" fillId="39" borderId="0" xfId="1" applyNumberFormat="1" applyFill="1" applyAlignment="1">
      <alignment horizontal="right"/>
    </xf>
    <xf numFmtId="168" fontId="4" fillId="11" borderId="2" xfId="1" applyNumberFormat="1" applyFill="1" applyBorder="1" applyAlignment="1">
      <alignment horizontal="right"/>
    </xf>
    <xf numFmtId="177" fontId="4" fillId="39" borderId="0" xfId="1" applyNumberFormat="1" applyFill="1" applyAlignment="1">
      <alignment horizontal="right"/>
    </xf>
    <xf numFmtId="0" fontId="24" fillId="8" borderId="0" xfId="0" applyFont="1" applyFill="1"/>
    <xf numFmtId="173" fontId="24" fillId="8" borderId="0" xfId="0" applyNumberFormat="1" applyFont="1" applyFill="1"/>
    <xf numFmtId="175" fontId="17" fillId="6" borderId="23" xfId="0" applyNumberFormat="1" applyFont="1" applyFill="1" applyBorder="1"/>
    <xf numFmtId="175" fontId="17" fillId="6" borderId="12" xfId="0" applyNumberFormat="1" applyFont="1" applyFill="1" applyBorder="1"/>
    <xf numFmtId="173" fontId="17" fillId="6" borderId="12" xfId="0" applyNumberFormat="1" applyFont="1" applyFill="1" applyBorder="1"/>
    <xf numFmtId="3" fontId="17" fillId="9" borderId="24" xfId="0" applyNumberFormat="1" applyFont="1" applyFill="1" applyBorder="1"/>
    <xf numFmtId="173" fontId="17" fillId="9" borderId="12" xfId="0" applyNumberFormat="1" applyFont="1" applyFill="1" applyBorder="1"/>
    <xf numFmtId="0" fontId="22" fillId="0" borderId="0" xfId="1" applyFont="1" applyAlignment="1">
      <alignment horizontal="right"/>
    </xf>
    <xf numFmtId="173" fontId="13" fillId="5" borderId="0" xfId="0" applyNumberFormat="1" applyFont="1" applyFill="1" applyAlignment="1">
      <alignment horizontal="right"/>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31" fillId="5" borderId="0" xfId="0"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3" fillId="6" borderId="0" xfId="0" quotePrefix="1"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31" fillId="2" borderId="0" xfId="0" applyFont="1" applyFill="1" applyAlignment="1">
      <alignment horizontal="left" indent="1"/>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xf numFmtId="194" fontId="16" fillId="2" borderId="0" xfId="0" quotePrefix="1" applyNumberFormat="1" applyFont="1" applyFill="1" applyAlignment="1">
      <alignment horizontal="right"/>
    </xf>
    <xf numFmtId="168" fontId="24" fillId="4" borderId="2" xfId="1" quotePrefix="1" applyNumberFormat="1" applyFont="1" applyFill="1" applyBorder="1"/>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50">
    <dxf>
      <numFmt numFmtId="189" formatCode="\^"/>
    </dxf>
    <dxf>
      <numFmt numFmtId="183" formatCode="\^;&quot;^&quot;"/>
    </dxf>
    <dxf>
      <numFmt numFmtId="190" formatCode="&quot;-&quot;"/>
    </dxf>
    <dxf>
      <numFmt numFmtId="190" formatCode="&quot;-&quot;"/>
    </dxf>
    <dxf>
      <numFmt numFmtId="189" formatCode="\^"/>
    </dxf>
    <dxf>
      <numFmt numFmtId="183" formatCode="\^;&quot;^&quot;"/>
    </dxf>
    <dxf>
      <numFmt numFmtId="189" formatCode="\^"/>
    </dxf>
    <dxf>
      <numFmt numFmtId="183" formatCode="\^;&quot;^&quot;"/>
    </dxf>
    <dxf>
      <numFmt numFmtId="191" formatCode="\^;\^;\^"/>
    </dxf>
    <dxf>
      <numFmt numFmtId="191" formatCode="\^;\^;\^"/>
    </dxf>
    <dxf>
      <numFmt numFmtId="190" formatCode="&quot;-&quot;"/>
    </dxf>
    <dxf>
      <numFmt numFmtId="189" formatCode="\^"/>
    </dxf>
    <dxf>
      <numFmt numFmtId="183" formatCode="\^;&quot;^&quot;"/>
    </dxf>
    <dxf>
      <numFmt numFmtId="191" formatCode="\^;\^;\^"/>
    </dxf>
    <dxf>
      <numFmt numFmtId="190" formatCode="&quot;-&quot;"/>
    </dxf>
    <dxf>
      <numFmt numFmtId="191"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90" formatCode="&quot;-&quot;"/>
    </dxf>
    <dxf>
      <numFmt numFmtId="192" formatCode="&quot;^&quot;"/>
    </dxf>
    <dxf>
      <numFmt numFmtId="189" formatCode="\^"/>
    </dxf>
    <dxf>
      <numFmt numFmtId="189" formatCode="\^"/>
    </dxf>
    <dxf>
      <numFmt numFmtId="189" formatCode="\^"/>
    </dxf>
    <dxf>
      <numFmt numFmtId="189" formatCode="\^"/>
    </dxf>
    <dxf>
      <numFmt numFmtId="192" formatCode="&quot;^&quot;"/>
    </dxf>
    <dxf>
      <numFmt numFmtId="189" formatCode="\^"/>
    </dxf>
    <dxf>
      <numFmt numFmtId="189" formatCode="\^"/>
    </dxf>
    <dxf>
      <numFmt numFmtId="189" formatCode="\^"/>
    </dxf>
    <dxf>
      <numFmt numFmtId="189" formatCode="\^"/>
    </dxf>
    <dxf>
      <numFmt numFmtId="189" formatCode="\^"/>
    </dxf>
    <dxf>
      <numFmt numFmtId="192" formatCode="&quot;^&quot;"/>
    </dxf>
    <dxf>
      <numFmt numFmtId="189" formatCode="\^"/>
    </dxf>
    <dxf>
      <numFmt numFmtId="183" formatCode="\^;&quot;^&quot;"/>
    </dxf>
    <dxf>
      <numFmt numFmtId="189" formatCode="\^"/>
    </dxf>
    <dxf>
      <numFmt numFmtId="183"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89" formatCode="\^"/>
    </dxf>
    <dxf>
      <numFmt numFmtId="191" formatCode="\^;\^;\^"/>
    </dxf>
    <dxf>
      <numFmt numFmtId="191" formatCode="\^;\^;\^"/>
    </dxf>
    <dxf>
      <numFmt numFmtId="191"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83" formatCode="\^;&quot;^&quot;"/>
    </dxf>
    <dxf>
      <numFmt numFmtId="189" formatCode="\^"/>
    </dxf>
    <dxf>
      <numFmt numFmtId="191"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3" formatCode="\^;&quot;^&quot;"/>
    </dxf>
    <dxf>
      <numFmt numFmtId="191" formatCode="\^;\^;\^"/>
    </dxf>
    <dxf>
      <numFmt numFmtId="190" formatCode="&quot;-&quot;"/>
    </dxf>
    <dxf>
      <numFmt numFmtId="189" formatCode="\^"/>
    </dxf>
    <dxf>
      <numFmt numFmtId="189" formatCode="\^"/>
    </dxf>
    <dxf>
      <numFmt numFmtId="189" formatCode="\^"/>
    </dxf>
    <dxf>
      <numFmt numFmtId="191" formatCode="\^;\^;\^"/>
    </dxf>
    <dxf>
      <numFmt numFmtId="193" formatCode="\^;\^;0"/>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89" formatCode="\^"/>
    </dxf>
    <dxf>
      <numFmt numFmtId="190" formatCode="&quot;-&quot;"/>
    </dxf>
    <dxf>
      <numFmt numFmtId="189" formatCode="\^"/>
    </dxf>
    <dxf>
      <numFmt numFmtId="189" formatCode="\^"/>
    </dxf>
    <dxf>
      <numFmt numFmtId="191" formatCode="\^;\^;\^"/>
    </dxf>
    <dxf>
      <numFmt numFmtId="189" formatCode="\^"/>
    </dxf>
    <dxf>
      <numFmt numFmtId="190" formatCode="&quot;-&quot;"/>
    </dxf>
    <dxf>
      <numFmt numFmtId="189" formatCode="\^"/>
    </dxf>
    <dxf>
      <numFmt numFmtId="191" formatCode="\^;\^;\^"/>
    </dxf>
    <dxf>
      <numFmt numFmtId="190" formatCode="&quot;-&quot;"/>
    </dxf>
    <dxf>
      <numFmt numFmtId="189" formatCode="\^"/>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89" formatCode="\^"/>
    </dxf>
    <dxf>
      <numFmt numFmtId="191" formatCode="\^;\^;\^"/>
    </dxf>
    <dxf>
      <numFmt numFmtId="190" formatCode="&quot;-&quot;"/>
    </dxf>
    <dxf>
      <numFmt numFmtId="191" formatCode="\^;\^;\^"/>
    </dxf>
    <dxf>
      <numFmt numFmtId="189" formatCode="\^"/>
    </dxf>
    <dxf>
      <numFmt numFmtId="189" formatCode="\^"/>
    </dxf>
    <dxf>
      <numFmt numFmtId="189" formatCode="\^"/>
    </dxf>
    <dxf>
      <numFmt numFmtId="190" formatCode="&quot;-&quot;"/>
    </dxf>
    <dxf>
      <numFmt numFmtId="189" formatCode="\^"/>
    </dxf>
    <dxf>
      <numFmt numFmtId="190" formatCode="&quot;-&quot;"/>
    </dxf>
    <dxf>
      <numFmt numFmtId="189" formatCode="\^"/>
    </dxf>
    <dxf>
      <numFmt numFmtId="189" formatCode="\^"/>
    </dxf>
    <dxf>
      <numFmt numFmtId="189" formatCode="\^"/>
    </dxf>
    <dxf>
      <numFmt numFmtId="189" formatCode="\^"/>
    </dxf>
    <dxf>
      <numFmt numFmtId="190" formatCode="&quot;-&quot;"/>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89" formatCode="\^"/>
    </dxf>
    <dxf>
      <numFmt numFmtId="191" formatCode="\^;\^;\^"/>
    </dxf>
    <dxf>
      <numFmt numFmtId="189" formatCode="\^"/>
    </dxf>
    <dxf>
      <numFmt numFmtId="190" formatCode="&quot;-&quot;"/>
    </dxf>
    <dxf>
      <numFmt numFmtId="189" formatCode="\^"/>
    </dxf>
    <dxf>
      <numFmt numFmtId="189" formatCode="\^"/>
    </dxf>
    <dxf>
      <numFmt numFmtId="183" formatCode="\^;&quot;^&quot;"/>
    </dxf>
    <dxf>
      <numFmt numFmtId="189" formatCode="\^"/>
    </dxf>
    <dxf>
      <numFmt numFmtId="189" formatCode="\^"/>
    </dxf>
    <dxf>
      <numFmt numFmtId="183" formatCode="\^;&quot;^&quot;"/>
    </dxf>
    <dxf>
      <numFmt numFmtId="189" formatCode="\^"/>
    </dxf>
    <dxf>
      <numFmt numFmtId="191" formatCode="\^;\^;\^"/>
    </dxf>
    <dxf>
      <numFmt numFmtId="189" formatCode="\^"/>
    </dxf>
    <dxf>
      <numFmt numFmtId="190" formatCode="&quot;-&quot;"/>
    </dxf>
    <dxf>
      <numFmt numFmtId="189"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election activeCell="M1" sqref="M1"/>
    </sheetView>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688</v>
      </c>
    </row>
    <row r="3" spans="1:9" ht="15" customHeight="1" x14ac:dyDescent="0.2">
      <c r="A3" s="499">
        <v>46112</v>
      </c>
    </row>
    <row r="4" spans="1:9" ht="15" customHeight="1" x14ac:dyDescent="0.25">
      <c r="A4" s="763" t="s">
        <v>19</v>
      </c>
      <c r="B4" s="763"/>
      <c r="C4" s="763"/>
      <c r="D4" s="763"/>
      <c r="E4" s="763"/>
      <c r="F4" s="763"/>
      <c r="G4" s="763"/>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491</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499</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501</v>
      </c>
      <c r="D25" s="208"/>
      <c r="E25" s="208"/>
      <c r="F25" s="208"/>
      <c r="G25" s="8"/>
      <c r="H25" s="8"/>
    </row>
    <row r="26" spans="2:9" ht="15" customHeight="1" x14ac:dyDescent="0.2">
      <c r="C26" s="208" t="s">
        <v>33</v>
      </c>
      <c r="D26" s="208"/>
      <c r="E26" s="208"/>
      <c r="F26" s="208"/>
      <c r="G26" s="8"/>
      <c r="H26" s="8"/>
    </row>
    <row r="27" spans="2:9" ht="15" customHeight="1" x14ac:dyDescent="0.2">
      <c r="C27" s="208" t="s">
        <v>431</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435</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242</v>
      </c>
      <c r="D35" s="8"/>
      <c r="E35" s="8"/>
      <c r="F35" s="8"/>
      <c r="G35" s="8"/>
    </row>
    <row r="36" spans="1:9" ht="15" customHeight="1" x14ac:dyDescent="0.2">
      <c r="C36" s="8" t="s">
        <v>221</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494</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245</v>
      </c>
      <c r="D43" s="8"/>
      <c r="E43" s="8"/>
      <c r="F43" s="8"/>
      <c r="H43" s="11"/>
      <c r="I43" s="11"/>
    </row>
    <row r="44" spans="1:9" ht="15" customHeight="1" x14ac:dyDescent="0.2">
      <c r="C44" s="8" t="s">
        <v>493</v>
      </c>
      <c r="D44" s="8"/>
      <c r="E44" s="8"/>
      <c r="F44" s="8"/>
      <c r="G44" s="11"/>
    </row>
    <row r="45" spans="1:9" ht="15" customHeight="1" x14ac:dyDescent="0.2">
      <c r="C45" s="8" t="s">
        <v>246</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492</v>
      </c>
      <c r="D49" s="8"/>
      <c r="E49" s="8"/>
      <c r="F49" s="8"/>
      <c r="G49" s="8"/>
    </row>
    <row r="50" spans="1:8" ht="15" customHeight="1" x14ac:dyDescent="0.2">
      <c r="B50" s="6"/>
      <c r="C50" s="8" t="s">
        <v>476</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0" t="s">
        <v>602</v>
      </c>
      <c r="D63" s="710"/>
      <c r="E63" s="710"/>
      <c r="F63" s="710"/>
      <c r="G63" s="710"/>
    </row>
    <row r="64" spans="1:8" ht="15" customHeight="1" x14ac:dyDescent="0.2">
      <c r="B64" s="6"/>
      <c r="C64" s="8" t="s">
        <v>359</v>
      </c>
      <c r="D64" s="8"/>
      <c r="E64" s="8"/>
      <c r="F64" s="8"/>
      <c r="G64" s="8"/>
    </row>
    <row r="65" spans="2:9" ht="15" customHeight="1" x14ac:dyDescent="0.2">
      <c r="B65" s="6"/>
      <c r="C65" s="8" t="s">
        <v>607</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485</v>
      </c>
      <c r="D69" s="8"/>
      <c r="E69" s="8"/>
      <c r="F69" s="8"/>
      <c r="G69" s="10"/>
      <c r="H69" s="10"/>
    </row>
    <row r="70" spans="2:9" ht="15" customHeight="1" x14ac:dyDescent="0.2">
      <c r="B70" s="6"/>
      <c r="C70" s="8" t="s">
        <v>18</v>
      </c>
      <c r="D70" s="8"/>
      <c r="E70" s="8"/>
      <c r="F70" s="8"/>
      <c r="G70" s="10"/>
    </row>
    <row r="71" spans="2:9" ht="15" customHeight="1" x14ac:dyDescent="0.2">
      <c r="C71" s="208" t="s">
        <v>496</v>
      </c>
      <c r="D71" s="208"/>
      <c r="E71" s="208"/>
      <c r="F71" s="8"/>
      <c r="G71" s="8"/>
    </row>
    <row r="72" spans="2:9" ht="15" customHeight="1" x14ac:dyDescent="0.2">
      <c r="C72" s="8" t="s">
        <v>495</v>
      </c>
      <c r="D72" s="8"/>
      <c r="E72" s="8"/>
      <c r="F72" s="8"/>
      <c r="G72" s="8"/>
      <c r="H72" s="8"/>
    </row>
    <row r="73" spans="2:9" ht="15" customHeight="1" x14ac:dyDescent="0.2">
      <c r="C73" s="8" t="s">
        <v>337</v>
      </c>
      <c r="D73" s="8"/>
      <c r="E73" s="8"/>
      <c r="F73" s="8"/>
    </row>
    <row r="74" spans="2:9" ht="15" customHeight="1" x14ac:dyDescent="0.2">
      <c r="C74" s="8" t="s">
        <v>517</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343</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358</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497</v>
      </c>
      <c r="D90" s="8"/>
      <c r="E90" s="8"/>
      <c r="F90" s="8"/>
      <c r="G90" s="8"/>
      <c r="H90" s="8"/>
      <c r="I90" s="10"/>
      <c r="J90" s="10"/>
    </row>
    <row r="91" spans="1:10" ht="15" customHeight="1" x14ac:dyDescent="0.2">
      <c r="C91" s="208" t="s">
        <v>498</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4" t="s">
        <v>503</v>
      </c>
      <c r="B98" s="765"/>
      <c r="C98" s="765"/>
      <c r="D98" s="765"/>
      <c r="E98" s="765"/>
      <c r="F98" s="765"/>
      <c r="G98" s="765"/>
      <c r="H98" s="765"/>
      <c r="I98" s="765"/>
      <c r="J98" s="765"/>
      <c r="K98" s="765"/>
    </row>
    <row r="99" spans="1:11" ht="15" customHeight="1" x14ac:dyDescent="0.2">
      <c r="A99" s="765"/>
      <c r="B99" s="765"/>
      <c r="C99" s="765"/>
      <c r="D99" s="765"/>
      <c r="E99" s="765"/>
      <c r="F99" s="765"/>
      <c r="G99" s="765"/>
      <c r="H99" s="765"/>
      <c r="I99" s="765"/>
      <c r="J99" s="765"/>
      <c r="K99" s="765"/>
    </row>
    <row r="100" spans="1:11" ht="15" customHeight="1" x14ac:dyDescent="0.2">
      <c r="A100" s="765"/>
      <c r="B100" s="765"/>
      <c r="C100" s="765"/>
      <c r="D100" s="765"/>
      <c r="E100" s="765"/>
      <c r="F100" s="765"/>
      <c r="G100" s="765"/>
      <c r="H100" s="765"/>
      <c r="I100" s="765"/>
      <c r="J100" s="765"/>
      <c r="K100" s="765"/>
    </row>
    <row r="101" spans="1:11" ht="15" customHeight="1" x14ac:dyDescent="0.2">
      <c r="A101" s="765"/>
      <c r="B101" s="765"/>
      <c r="C101" s="765"/>
      <c r="D101" s="765"/>
      <c r="E101" s="765"/>
      <c r="F101" s="765"/>
      <c r="G101" s="765"/>
      <c r="H101" s="765"/>
      <c r="I101" s="765"/>
      <c r="J101" s="765"/>
      <c r="K101" s="765"/>
    </row>
    <row r="102" spans="1:11" ht="15" customHeight="1" x14ac:dyDescent="0.2">
      <c r="A102" s="765"/>
      <c r="B102" s="765"/>
      <c r="C102" s="765"/>
      <c r="D102" s="765"/>
      <c r="E102" s="765"/>
      <c r="F102" s="765"/>
      <c r="G102" s="765"/>
      <c r="H102" s="765"/>
      <c r="I102" s="765"/>
      <c r="J102" s="765"/>
      <c r="K102" s="765"/>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0">
        <f>INDICE!A3</f>
        <v>46112</v>
      </c>
      <c r="C3" s="781"/>
      <c r="D3" s="781" t="s">
        <v>115</v>
      </c>
      <c r="E3" s="781"/>
      <c r="F3" s="781" t="s">
        <v>116</v>
      </c>
      <c r="G3" s="782"/>
      <c r="H3" s="781"/>
    </row>
    <row r="4" spans="1:8" x14ac:dyDescent="0.2">
      <c r="A4" s="347"/>
      <c r="B4" s="348" t="s">
        <v>47</v>
      </c>
      <c r="C4" s="348" t="s">
        <v>416</v>
      </c>
      <c r="D4" s="348" t="s">
        <v>47</v>
      </c>
      <c r="E4" s="348" t="s">
        <v>416</v>
      </c>
      <c r="F4" s="348" t="s">
        <v>47</v>
      </c>
      <c r="G4" s="349" t="s">
        <v>416</v>
      </c>
      <c r="H4" s="349" t="s">
        <v>106</v>
      </c>
    </row>
    <row r="5" spans="1:8" x14ac:dyDescent="0.2">
      <c r="A5" s="350" t="s">
        <v>171</v>
      </c>
      <c r="B5" s="322">
        <v>1869.383069999999</v>
      </c>
      <c r="C5" s="315">
        <v>3.1059677236569607</v>
      </c>
      <c r="D5" s="314">
        <v>5173.5020000000013</v>
      </c>
      <c r="E5" s="315">
        <v>-1.206390856900645</v>
      </c>
      <c r="F5" s="314">
        <v>21769.092670000005</v>
      </c>
      <c r="G5" s="329">
        <v>0.42811155917179405</v>
      </c>
      <c r="H5" s="320">
        <v>70.767024075881963</v>
      </c>
    </row>
    <row r="6" spans="1:8" x14ac:dyDescent="0.2">
      <c r="A6" s="350" t="s">
        <v>172</v>
      </c>
      <c r="B6" s="579">
        <v>19.48124</v>
      </c>
      <c r="C6" s="329">
        <v>57.150243978778057</v>
      </c>
      <c r="D6" s="351">
        <v>57.302340000000001</v>
      </c>
      <c r="E6" s="315">
        <v>66.144882859593324</v>
      </c>
      <c r="F6" s="314">
        <v>242.81616</v>
      </c>
      <c r="G6" s="315">
        <v>149.50663039265294</v>
      </c>
      <c r="H6" s="320">
        <v>0.78934741567863431</v>
      </c>
    </row>
    <row r="7" spans="1:8" x14ac:dyDescent="0.2">
      <c r="A7" s="350" t="s">
        <v>173</v>
      </c>
      <c r="B7" s="337">
        <v>0</v>
      </c>
      <c r="C7" s="329">
        <v>0</v>
      </c>
      <c r="D7" s="328">
        <v>0</v>
      </c>
      <c r="E7" s="329">
        <v>0</v>
      </c>
      <c r="F7" s="328">
        <v>0.32628999999999997</v>
      </c>
      <c r="G7" s="315">
        <v>-38.694949646775882</v>
      </c>
      <c r="H7" s="579">
        <v>1.0607043957114781E-3</v>
      </c>
    </row>
    <row r="8" spans="1:8" x14ac:dyDescent="0.2">
      <c r="A8" s="361" t="s">
        <v>174</v>
      </c>
      <c r="B8" s="323">
        <v>1888.8643099999988</v>
      </c>
      <c r="C8" s="736">
        <v>3.472977326099981</v>
      </c>
      <c r="D8" s="323">
        <v>5230.8043400000006</v>
      </c>
      <c r="E8" s="370">
        <v>-0.76578273167260291</v>
      </c>
      <c r="F8" s="323">
        <v>22012.235120000005</v>
      </c>
      <c r="G8" s="324">
        <v>1.0934547058955759</v>
      </c>
      <c r="H8" s="324">
        <v>71.557432195956324</v>
      </c>
    </row>
    <row r="9" spans="1:8" x14ac:dyDescent="0.2">
      <c r="A9" s="350" t="s">
        <v>175</v>
      </c>
      <c r="B9" s="322">
        <v>350.05586</v>
      </c>
      <c r="C9" s="315">
        <v>12.811170571372813</v>
      </c>
      <c r="D9" s="314">
        <v>994.50766000000044</v>
      </c>
      <c r="E9" s="315">
        <v>2.6937217982314294</v>
      </c>
      <c r="F9" s="314">
        <v>3830.2500399999994</v>
      </c>
      <c r="G9" s="315">
        <v>0.683655220747867</v>
      </c>
      <c r="H9" s="320">
        <v>12.451386968960328</v>
      </c>
    </row>
    <row r="10" spans="1:8" x14ac:dyDescent="0.2">
      <c r="A10" s="350" t="s">
        <v>176</v>
      </c>
      <c r="B10" s="322">
        <v>134.99444000000003</v>
      </c>
      <c r="C10" s="315">
        <v>-16.186140987670882</v>
      </c>
      <c r="D10" s="314">
        <v>508.48792000000014</v>
      </c>
      <c r="E10" s="315">
        <v>1.7674534628494913</v>
      </c>
      <c r="F10" s="314">
        <v>1276.2220900000002</v>
      </c>
      <c r="G10" s="329">
        <v>2.693417777265168</v>
      </c>
      <c r="H10" s="320">
        <v>4.1487461484173291</v>
      </c>
    </row>
    <row r="11" spans="1:8" x14ac:dyDescent="0.2">
      <c r="A11" s="350" t="s">
        <v>177</v>
      </c>
      <c r="B11" s="322">
        <v>266.35140000000001</v>
      </c>
      <c r="C11" s="315">
        <v>5.8836788332542609</v>
      </c>
      <c r="D11" s="314">
        <v>803.52738999999997</v>
      </c>
      <c r="E11" s="315">
        <v>12.427139448065216</v>
      </c>
      <c r="F11" s="314">
        <v>3642.9263700000001</v>
      </c>
      <c r="G11" s="315">
        <v>19.749213649564094</v>
      </c>
      <c r="H11" s="320">
        <v>11.842434686666031</v>
      </c>
    </row>
    <row r="12" spans="1:8" s="3" customFormat="1" x14ac:dyDescent="0.2">
      <c r="A12" s="352" t="s">
        <v>148</v>
      </c>
      <c r="B12" s="325">
        <v>2640.2660099999989</v>
      </c>
      <c r="C12" s="326">
        <v>3.6054891862483083</v>
      </c>
      <c r="D12" s="325">
        <v>7537.3273100000015</v>
      </c>
      <c r="E12" s="326">
        <v>1.1184662929066709</v>
      </c>
      <c r="F12" s="325">
        <v>30761.633620000004</v>
      </c>
      <c r="G12" s="326">
        <v>3.008269204664769</v>
      </c>
      <c r="H12" s="326">
        <v>100</v>
      </c>
    </row>
    <row r="13" spans="1:8" x14ac:dyDescent="0.2">
      <c r="A13" s="362" t="s">
        <v>149</v>
      </c>
      <c r="B13" s="327"/>
      <c r="C13" s="327"/>
      <c r="D13" s="327"/>
      <c r="E13" s="327"/>
      <c r="F13" s="327"/>
      <c r="G13" s="327"/>
      <c r="H13" s="327"/>
    </row>
    <row r="14" spans="1:8" s="105" customFormat="1" x14ac:dyDescent="0.2">
      <c r="A14" s="595" t="s">
        <v>178</v>
      </c>
      <c r="B14" s="586">
        <v>122.79229000000004</v>
      </c>
      <c r="C14" s="587">
        <v>-18.71451107912015</v>
      </c>
      <c r="D14" s="314">
        <v>336.54007999999993</v>
      </c>
      <c r="E14" s="587">
        <v>-24.818638467966256</v>
      </c>
      <c r="F14" s="314">
        <v>1731.33851</v>
      </c>
      <c r="G14" s="587">
        <v>-4.1402634001752556</v>
      </c>
      <c r="H14" s="589">
        <v>5.6282398112769663</v>
      </c>
    </row>
    <row r="15" spans="1:8" s="105" customFormat="1" x14ac:dyDescent="0.2">
      <c r="A15" s="596" t="s">
        <v>555</v>
      </c>
      <c r="B15" s="591">
        <v>6.5008528855098184</v>
      </c>
      <c r="C15" s="592"/>
      <c r="D15" s="593">
        <v>6.4338112864684192</v>
      </c>
      <c r="E15" s="592"/>
      <c r="F15" s="593">
        <v>7.8653462520347617</v>
      </c>
      <c r="G15" s="592"/>
      <c r="H15" s="594"/>
    </row>
    <row r="16" spans="1:8" s="105" customFormat="1" x14ac:dyDescent="0.2">
      <c r="A16" s="597" t="s">
        <v>422</v>
      </c>
      <c r="B16" s="598">
        <v>159.44373000000002</v>
      </c>
      <c r="C16" s="599">
        <v>5.5374559846161606</v>
      </c>
      <c r="D16" s="600">
        <v>487.57900000000001</v>
      </c>
      <c r="E16" s="599">
        <v>19.091686009111395</v>
      </c>
      <c r="F16" s="600">
        <v>2290.33286</v>
      </c>
      <c r="G16" s="599">
        <v>29.895378353810344</v>
      </c>
      <c r="H16" s="601">
        <v>7.4454201239524416</v>
      </c>
    </row>
    <row r="17" spans="1:22" x14ac:dyDescent="0.2">
      <c r="A17" s="358"/>
      <c r="B17" s="355"/>
      <c r="C17" s="355"/>
      <c r="D17" s="355"/>
      <c r="E17" s="355"/>
      <c r="F17" s="355"/>
      <c r="G17" s="355"/>
      <c r="H17" s="359" t="s">
        <v>219</v>
      </c>
    </row>
    <row r="18" spans="1:22" x14ac:dyDescent="0.2">
      <c r="A18" s="353" t="s">
        <v>474</v>
      </c>
      <c r="B18" s="330"/>
      <c r="C18" s="330"/>
      <c r="D18" s="330"/>
      <c r="E18" s="330"/>
      <c r="F18" s="314"/>
      <c r="G18" s="330"/>
      <c r="H18" s="330"/>
      <c r="I18" s="88"/>
      <c r="J18" s="88"/>
      <c r="K18" s="88"/>
      <c r="L18" s="88"/>
      <c r="M18" s="88"/>
      <c r="N18" s="88"/>
    </row>
    <row r="19" spans="1:22" x14ac:dyDescent="0.2">
      <c r="A19" s="783" t="s">
        <v>423</v>
      </c>
      <c r="B19" s="784"/>
      <c r="C19" s="784"/>
      <c r="D19" s="784"/>
      <c r="E19" s="784"/>
      <c r="F19" s="784"/>
      <c r="G19" s="784"/>
      <c r="H19" s="330"/>
      <c r="I19" s="88"/>
      <c r="J19" s="88"/>
      <c r="K19" s="88"/>
      <c r="L19" s="88"/>
      <c r="M19" s="88"/>
      <c r="N19" s="88"/>
    </row>
    <row r="20" spans="1:22" ht="14.25" x14ac:dyDescent="0.2">
      <c r="A20" s="133" t="s">
        <v>527</v>
      </c>
      <c r="B20" s="360"/>
      <c r="C20" s="360"/>
      <c r="D20" s="360"/>
      <c r="E20" s="360"/>
      <c r="F20" s="360"/>
      <c r="G20" s="360"/>
      <c r="H20" s="360"/>
      <c r="I20" s="88"/>
      <c r="J20" s="88"/>
      <c r="K20" s="88"/>
      <c r="L20" s="88"/>
      <c r="M20" s="88"/>
      <c r="N20" s="88"/>
    </row>
    <row r="21" spans="1:22" x14ac:dyDescent="0.2">
      <c r="A21" s="777" t="s">
        <v>646</v>
      </c>
      <c r="B21" s="777"/>
      <c r="C21" s="777"/>
      <c r="D21" s="777"/>
      <c r="E21" s="777"/>
      <c r="F21" s="777"/>
      <c r="G21" s="777"/>
      <c r="H21" s="777"/>
    </row>
    <row r="22" spans="1:22" x14ac:dyDescent="0.2">
      <c r="A22" s="777"/>
      <c r="B22" s="777"/>
      <c r="C22" s="777"/>
      <c r="D22" s="777"/>
      <c r="E22" s="777"/>
      <c r="F22" s="777"/>
      <c r="G22" s="777"/>
      <c r="H22" s="777"/>
    </row>
    <row r="23" spans="1:22" x14ac:dyDescent="0.2">
      <c r="D23" s="621"/>
      <c r="E23" s="621"/>
      <c r="F23" s="621"/>
      <c r="G23" s="621"/>
      <c r="H23" s="621"/>
      <c r="I23" s="621"/>
      <c r="J23" s="621"/>
      <c r="K23" s="621"/>
      <c r="L23" s="621"/>
      <c r="M23" s="621"/>
      <c r="N23" s="621"/>
      <c r="O23" s="621"/>
      <c r="P23" s="621"/>
      <c r="Q23" s="621"/>
      <c r="R23" s="621"/>
      <c r="S23" s="621"/>
      <c r="T23" s="621"/>
      <c r="U23" s="621"/>
      <c r="V23" s="621"/>
    </row>
    <row r="24" spans="1:22" x14ac:dyDescent="0.2">
      <c r="B24" s="81" t="s">
        <v>364</v>
      </c>
    </row>
    <row r="32" spans="1:22" x14ac:dyDescent="0.2">
      <c r="C32" s="81" t="s">
        <v>364</v>
      </c>
    </row>
  </sheetData>
  <mergeCells count="5">
    <mergeCell ref="B3:C3"/>
    <mergeCell ref="D3:E3"/>
    <mergeCell ref="F3:H3"/>
    <mergeCell ref="A19:G19"/>
    <mergeCell ref="A21:H22"/>
  </mergeCells>
  <conditionalFormatting sqref="B6">
    <cfRule type="cellIs" dxfId="223" priority="39" operator="between">
      <formula>0</formula>
      <formula>0.5</formula>
    </cfRule>
    <cfRule type="cellIs" dxfId="222" priority="40" operator="between">
      <formula>0</formula>
      <formula>0.49</formula>
    </cfRule>
  </conditionalFormatting>
  <conditionalFormatting sqref="B7:F7">
    <cfRule type="cellIs" dxfId="221" priority="5" operator="equal">
      <formula>0</formula>
    </cfRule>
    <cfRule type="cellIs" dxfId="220" priority="6" operator="between">
      <formula>0</formula>
      <formula>0.5</formula>
    </cfRule>
  </conditionalFormatting>
  <conditionalFormatting sqref="C8">
    <cfRule type="cellIs" dxfId="219" priority="3" operator="equal">
      <formula>0</formula>
    </cfRule>
    <cfRule type="cellIs" dxfId="218" priority="4" operator="between">
      <formula>0</formula>
      <formula>0.5</formula>
    </cfRule>
  </conditionalFormatting>
  <conditionalFormatting sqref="D6">
    <cfRule type="cellIs" dxfId="217" priority="37" operator="between">
      <formula>0</formula>
      <formula>0.5</formula>
    </cfRule>
    <cfRule type="cellIs" dxfId="216" priority="38" operator="between">
      <formula>0</formula>
      <formula>0.49</formula>
    </cfRule>
  </conditionalFormatting>
  <conditionalFormatting sqref="E8">
    <cfRule type="cellIs" dxfId="215" priority="19" operator="between">
      <formula>-0.04999999</formula>
      <formula>-0.00000001</formula>
    </cfRule>
  </conditionalFormatting>
  <conditionalFormatting sqref="G10">
    <cfRule type="cellIs" dxfId="214" priority="7" operator="equal">
      <formula>0</formula>
    </cfRule>
    <cfRule type="cellIs" dxfId="213" priority="8" operator="between">
      <formula>-0.5</formula>
      <formula>0.5</formula>
    </cfRule>
  </conditionalFormatting>
  <conditionalFormatting sqref="H7">
    <cfRule type="cellIs" dxfId="212" priority="15" operator="between">
      <formula>0</formula>
      <formula>0.5</formula>
    </cfRule>
    <cfRule type="cellIs" dxfId="211" priority="16"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election activeCell="N44" sqref="N44"/>
    </sheetView>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424</v>
      </c>
    </row>
    <row r="2" spans="1:10" ht="15.75" x14ac:dyDescent="0.25">
      <c r="A2" s="2"/>
      <c r="J2" s="79" t="s">
        <v>151</v>
      </c>
    </row>
    <row r="3" spans="1:10" ht="14.1" customHeight="1" x14ac:dyDescent="0.2">
      <c r="A3" s="90" t="s">
        <v>511</v>
      </c>
      <c r="B3" s="778">
        <f>INDICE!A3</f>
        <v>46112</v>
      </c>
      <c r="C3" s="778"/>
      <c r="D3" s="778">
        <f>INDICE!C3</f>
        <v>0</v>
      </c>
      <c r="E3" s="778"/>
      <c r="F3" s="91"/>
      <c r="G3" s="779" t="s">
        <v>116</v>
      </c>
      <c r="H3" s="779"/>
      <c r="I3" s="779"/>
      <c r="J3" s="779"/>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303.12705000000005</v>
      </c>
      <c r="C5" s="94">
        <v>63.46799</v>
      </c>
      <c r="D5" s="94">
        <v>7.0792000000000019</v>
      </c>
      <c r="E5" s="339">
        <v>373.67424000000005</v>
      </c>
      <c r="F5" s="94"/>
      <c r="G5" s="94">
        <v>3533.7043700000022</v>
      </c>
      <c r="H5" s="94">
        <v>669.18960000000095</v>
      </c>
      <c r="I5" s="94">
        <v>69.429560000000009</v>
      </c>
      <c r="J5" s="339">
        <v>4272.3235300000024</v>
      </c>
    </row>
    <row r="6" spans="1:10" x14ac:dyDescent="0.2">
      <c r="A6" s="364" t="s">
        <v>154</v>
      </c>
      <c r="B6" s="96">
        <v>72.009349999999998</v>
      </c>
      <c r="C6" s="96">
        <v>24.640040000000003</v>
      </c>
      <c r="D6" s="96">
        <v>10.0807</v>
      </c>
      <c r="E6" s="341">
        <v>106.73008999999999</v>
      </c>
      <c r="F6" s="96"/>
      <c r="G6" s="96">
        <v>813.50349999999958</v>
      </c>
      <c r="H6" s="96">
        <v>270.27211000000011</v>
      </c>
      <c r="I6" s="96">
        <v>86.415119999999987</v>
      </c>
      <c r="J6" s="341">
        <v>1170.1907299999996</v>
      </c>
    </row>
    <row r="7" spans="1:10" x14ac:dyDescent="0.2">
      <c r="A7" s="364" t="s">
        <v>155</v>
      </c>
      <c r="B7" s="96">
        <v>33.10539</v>
      </c>
      <c r="C7" s="96">
        <v>7.1133099999999994</v>
      </c>
      <c r="D7" s="96">
        <v>3.7778800000000006</v>
      </c>
      <c r="E7" s="341">
        <v>43.996580000000002</v>
      </c>
      <c r="F7" s="96"/>
      <c r="G7" s="96">
        <v>396.6781100000004</v>
      </c>
      <c r="H7" s="96">
        <v>78.239000000000019</v>
      </c>
      <c r="I7" s="96">
        <v>34.080220000000004</v>
      </c>
      <c r="J7" s="341">
        <v>508.99733000000043</v>
      </c>
    </row>
    <row r="8" spans="1:10" x14ac:dyDescent="0.2">
      <c r="A8" s="364" t="s">
        <v>156</v>
      </c>
      <c r="B8" s="96">
        <v>25.499060000000004</v>
      </c>
      <c r="C8" s="96">
        <v>3.9906000000000001</v>
      </c>
      <c r="D8" s="96">
        <v>14.579270000000001</v>
      </c>
      <c r="E8" s="341">
        <v>44.068930000000009</v>
      </c>
      <c r="F8" s="96"/>
      <c r="G8" s="96">
        <v>331.11804999999998</v>
      </c>
      <c r="H8" s="96">
        <v>42.320389999999996</v>
      </c>
      <c r="I8" s="96">
        <v>152.08659</v>
      </c>
      <c r="J8" s="341">
        <v>525.52503000000002</v>
      </c>
    </row>
    <row r="9" spans="1:10" x14ac:dyDescent="0.2">
      <c r="A9" s="364" t="s">
        <v>157</v>
      </c>
      <c r="B9" s="96">
        <v>54.966290000000001</v>
      </c>
      <c r="C9" s="96">
        <v>0</v>
      </c>
      <c r="D9" s="96">
        <v>0</v>
      </c>
      <c r="E9" s="341">
        <v>54.966290000000001</v>
      </c>
      <c r="F9" s="96"/>
      <c r="G9" s="96">
        <v>638.09580999999991</v>
      </c>
      <c r="H9" s="96">
        <v>0</v>
      </c>
      <c r="I9" s="96">
        <v>0</v>
      </c>
      <c r="J9" s="341">
        <v>638.09580999999991</v>
      </c>
    </row>
    <row r="10" spans="1:10" x14ac:dyDescent="0.2">
      <c r="A10" s="364" t="s">
        <v>158</v>
      </c>
      <c r="B10" s="96">
        <v>24.7441</v>
      </c>
      <c r="C10" s="96">
        <v>5.5887500000000001</v>
      </c>
      <c r="D10" s="96">
        <v>0.17193</v>
      </c>
      <c r="E10" s="341">
        <v>30.50478</v>
      </c>
      <c r="F10" s="96"/>
      <c r="G10" s="96">
        <v>295.82680999999997</v>
      </c>
      <c r="H10" s="96">
        <v>55.472200000000022</v>
      </c>
      <c r="I10" s="96">
        <v>1.2418499999999999</v>
      </c>
      <c r="J10" s="341">
        <v>352.54086000000001</v>
      </c>
    </row>
    <row r="11" spans="1:10" x14ac:dyDescent="0.2">
      <c r="A11" s="364" t="s">
        <v>159</v>
      </c>
      <c r="B11" s="96">
        <v>138.80159000000003</v>
      </c>
      <c r="C11" s="96">
        <v>54.715130000000002</v>
      </c>
      <c r="D11" s="96">
        <v>18.652549999999998</v>
      </c>
      <c r="E11" s="341">
        <v>212.16927000000001</v>
      </c>
      <c r="F11" s="96"/>
      <c r="G11" s="96">
        <v>1697.1303800000012</v>
      </c>
      <c r="H11" s="96">
        <v>587.14144999999962</v>
      </c>
      <c r="I11" s="96">
        <v>170.00732999999988</v>
      </c>
      <c r="J11" s="341">
        <v>2454.2791600000005</v>
      </c>
    </row>
    <row r="12" spans="1:10" x14ac:dyDescent="0.2">
      <c r="A12" s="364" t="s">
        <v>507</v>
      </c>
      <c r="B12" s="96">
        <v>109.39595999999997</v>
      </c>
      <c r="C12" s="96">
        <v>40.676130000000001</v>
      </c>
      <c r="D12" s="96">
        <v>12.669510000000002</v>
      </c>
      <c r="E12" s="341">
        <v>162.74159999999998</v>
      </c>
      <c r="F12" s="96"/>
      <c r="G12" s="96">
        <v>1271.7084599999989</v>
      </c>
      <c r="H12" s="96">
        <v>464.72185999999988</v>
      </c>
      <c r="I12" s="96">
        <v>125.11932000000002</v>
      </c>
      <c r="J12" s="341">
        <v>1861.5496399999988</v>
      </c>
    </row>
    <row r="13" spans="1:10" x14ac:dyDescent="0.2">
      <c r="A13" s="364" t="s">
        <v>160</v>
      </c>
      <c r="B13" s="96">
        <v>312.23957999999999</v>
      </c>
      <c r="C13" s="96">
        <v>40.287179999999999</v>
      </c>
      <c r="D13" s="96">
        <v>11.053849999999999</v>
      </c>
      <c r="E13" s="341">
        <v>363.58060999999998</v>
      </c>
      <c r="F13" s="96"/>
      <c r="G13" s="96">
        <v>3577.6852400000007</v>
      </c>
      <c r="H13" s="96">
        <v>457.57926999999984</v>
      </c>
      <c r="I13" s="96">
        <v>105.28193999999998</v>
      </c>
      <c r="J13" s="341">
        <v>4140.5464500000007</v>
      </c>
    </row>
    <row r="14" spans="1:10" x14ac:dyDescent="0.2">
      <c r="A14" s="364" t="s">
        <v>161</v>
      </c>
      <c r="B14" s="96">
        <v>0.82477999999999996</v>
      </c>
      <c r="C14" s="96">
        <v>0</v>
      </c>
      <c r="D14" s="96">
        <v>8.165E-2</v>
      </c>
      <c r="E14" s="341">
        <v>0.90642999999999996</v>
      </c>
      <c r="F14" s="96"/>
      <c r="G14" s="96">
        <v>10.993679999999996</v>
      </c>
      <c r="H14" s="96">
        <v>0</v>
      </c>
      <c r="I14" s="96">
        <v>0.40814</v>
      </c>
      <c r="J14" s="341">
        <v>11.401819999999995</v>
      </c>
    </row>
    <row r="15" spans="1:10" x14ac:dyDescent="0.2">
      <c r="A15" s="364" t="s">
        <v>162</v>
      </c>
      <c r="B15" s="96">
        <v>171.83915999999999</v>
      </c>
      <c r="C15" s="96">
        <v>19.959239999999998</v>
      </c>
      <c r="D15" s="96">
        <v>4.8054000000000006</v>
      </c>
      <c r="E15" s="341">
        <v>196.60379999999998</v>
      </c>
      <c r="F15" s="96"/>
      <c r="G15" s="96">
        <v>2034.8637800000004</v>
      </c>
      <c r="H15" s="96">
        <v>220.27787000000021</v>
      </c>
      <c r="I15" s="96">
        <v>44.359650000000009</v>
      </c>
      <c r="J15" s="341">
        <v>2299.5013000000004</v>
      </c>
    </row>
    <row r="16" spans="1:10" x14ac:dyDescent="0.2">
      <c r="A16" s="364" t="s">
        <v>163</v>
      </c>
      <c r="B16" s="96">
        <v>58.706690000000009</v>
      </c>
      <c r="C16" s="96">
        <v>14.371840000000001</v>
      </c>
      <c r="D16" s="96">
        <v>1.5757300000000001</v>
      </c>
      <c r="E16" s="341">
        <v>74.654260000000022</v>
      </c>
      <c r="F16" s="96"/>
      <c r="G16" s="96">
        <v>694.1588299999994</v>
      </c>
      <c r="H16" s="96">
        <v>150.18138000000008</v>
      </c>
      <c r="I16" s="96">
        <v>13.226709999999999</v>
      </c>
      <c r="J16" s="341">
        <v>857.56691999999953</v>
      </c>
    </row>
    <row r="17" spans="1:10" x14ac:dyDescent="0.2">
      <c r="A17" s="364" t="s">
        <v>164</v>
      </c>
      <c r="B17" s="96">
        <v>111.59770999999998</v>
      </c>
      <c r="C17" s="96">
        <v>21.935400000000005</v>
      </c>
      <c r="D17" s="96">
        <v>19.448040000000002</v>
      </c>
      <c r="E17" s="341">
        <v>152.98114999999999</v>
      </c>
      <c r="F17" s="96"/>
      <c r="G17" s="96">
        <v>1342.5285800000001</v>
      </c>
      <c r="H17" s="96">
        <v>261.05756000000014</v>
      </c>
      <c r="I17" s="96">
        <v>202.27800999999994</v>
      </c>
      <c r="J17" s="341">
        <v>1805.8641500000003</v>
      </c>
    </row>
    <row r="18" spans="1:10" x14ac:dyDescent="0.2">
      <c r="A18" s="364" t="s">
        <v>165</v>
      </c>
      <c r="B18" s="96">
        <v>14.185589999999999</v>
      </c>
      <c r="C18" s="96">
        <v>4.1011900000000008</v>
      </c>
      <c r="D18" s="96">
        <v>2.2341500000000001</v>
      </c>
      <c r="E18" s="341">
        <v>20.52093</v>
      </c>
      <c r="F18" s="96"/>
      <c r="G18" s="96">
        <v>160.47772999999998</v>
      </c>
      <c r="H18" s="96">
        <v>43.993340000000011</v>
      </c>
      <c r="I18" s="96">
        <v>17.840390000000006</v>
      </c>
      <c r="J18" s="341">
        <v>222.31146000000001</v>
      </c>
    </row>
    <row r="19" spans="1:10" x14ac:dyDescent="0.2">
      <c r="A19" s="364" t="s">
        <v>166</v>
      </c>
      <c r="B19" s="96">
        <v>152.38257999999996</v>
      </c>
      <c r="C19" s="96">
        <v>13.104810000000001</v>
      </c>
      <c r="D19" s="96">
        <v>21.24766</v>
      </c>
      <c r="E19" s="341">
        <v>186.73504999999994</v>
      </c>
      <c r="F19" s="96"/>
      <c r="G19" s="96">
        <v>1758.9804499999998</v>
      </c>
      <c r="H19" s="96">
        <v>134.46647000000007</v>
      </c>
      <c r="I19" s="96">
        <v>183.66550000000001</v>
      </c>
      <c r="J19" s="341">
        <v>2077.1124199999999</v>
      </c>
    </row>
    <row r="20" spans="1:10" x14ac:dyDescent="0.2">
      <c r="A20" s="364" t="s">
        <v>167</v>
      </c>
      <c r="B20" s="96">
        <v>1.1628800000000001</v>
      </c>
      <c r="C20" s="96">
        <v>0</v>
      </c>
      <c r="D20" s="96">
        <v>0</v>
      </c>
      <c r="E20" s="341">
        <v>1.1628800000000001</v>
      </c>
      <c r="F20" s="96"/>
      <c r="G20" s="96">
        <v>12.874619999999997</v>
      </c>
      <c r="H20" s="96">
        <v>0</v>
      </c>
      <c r="I20" s="96">
        <v>0</v>
      </c>
      <c r="J20" s="341">
        <v>12.874619999999997</v>
      </c>
    </row>
    <row r="21" spans="1:10" x14ac:dyDescent="0.2">
      <c r="A21" s="364" t="s">
        <v>168</v>
      </c>
      <c r="B21" s="96">
        <v>79.187860000000015</v>
      </c>
      <c r="C21" s="96">
        <v>13.55893</v>
      </c>
      <c r="D21" s="96">
        <v>1.0650500000000001</v>
      </c>
      <c r="E21" s="341">
        <v>93.811840000000018</v>
      </c>
      <c r="F21" s="96"/>
      <c r="G21" s="96">
        <v>927.74230999999975</v>
      </c>
      <c r="H21" s="96">
        <v>150.17327999999998</v>
      </c>
      <c r="I21" s="96">
        <v>10.284460000000003</v>
      </c>
      <c r="J21" s="341">
        <v>1088.2000499999997</v>
      </c>
    </row>
    <row r="22" spans="1:10" x14ac:dyDescent="0.2">
      <c r="A22" s="364" t="s">
        <v>169</v>
      </c>
      <c r="B22" s="96">
        <v>57.260739999999998</v>
      </c>
      <c r="C22" s="96">
        <v>8.3516700000000004</v>
      </c>
      <c r="D22" s="96">
        <v>1.1485099999999999</v>
      </c>
      <c r="E22" s="341">
        <v>66.760919999999999</v>
      </c>
      <c r="F22" s="96"/>
      <c r="G22" s="96">
        <v>636.85549000000003</v>
      </c>
      <c r="H22" s="96">
        <v>92.434600000000003</v>
      </c>
      <c r="I22" s="96">
        <v>10.214690000000001</v>
      </c>
      <c r="J22" s="341">
        <v>739.5047800000001</v>
      </c>
    </row>
    <row r="23" spans="1:10" x14ac:dyDescent="0.2">
      <c r="A23" s="365" t="s">
        <v>170</v>
      </c>
      <c r="B23" s="96">
        <v>148.34671000000003</v>
      </c>
      <c r="C23" s="96">
        <v>14.193650000000002</v>
      </c>
      <c r="D23" s="96">
        <v>5.323360000000001</v>
      </c>
      <c r="E23" s="341">
        <v>167.86372000000003</v>
      </c>
      <c r="F23" s="96"/>
      <c r="G23" s="96">
        <v>1634.1664699999983</v>
      </c>
      <c r="H23" s="96">
        <v>152.72965999999991</v>
      </c>
      <c r="I23" s="96">
        <v>50.282609999999998</v>
      </c>
      <c r="J23" s="341">
        <v>1837.1787399999982</v>
      </c>
    </row>
    <row r="24" spans="1:10" x14ac:dyDescent="0.2">
      <c r="A24" s="366" t="s">
        <v>425</v>
      </c>
      <c r="B24" s="100">
        <v>1869.3830700000003</v>
      </c>
      <c r="C24" s="100">
        <v>350.05585999999977</v>
      </c>
      <c r="D24" s="100">
        <v>134.99443999999997</v>
      </c>
      <c r="E24" s="100">
        <v>2354.4333700000002</v>
      </c>
      <c r="F24" s="100"/>
      <c r="G24" s="100">
        <v>21769.092670000031</v>
      </c>
      <c r="H24" s="100">
        <v>3830.2500400000054</v>
      </c>
      <c r="I24" s="100">
        <v>1276.2220899999963</v>
      </c>
      <c r="J24" s="100">
        <v>26875.564800000033</v>
      </c>
    </row>
    <row r="25" spans="1:10" x14ac:dyDescent="0.2">
      <c r="J25" s="79" t="s">
        <v>219</v>
      </c>
    </row>
    <row r="26" spans="1:10" x14ac:dyDescent="0.2">
      <c r="A26" s="343" t="s">
        <v>544</v>
      </c>
      <c r="G26" s="58"/>
      <c r="H26" s="58"/>
      <c r="I26" s="58"/>
      <c r="J26" s="58"/>
    </row>
    <row r="27" spans="1:10" x14ac:dyDescent="0.2">
      <c r="A27" s="101" t="s">
        <v>220</v>
      </c>
      <c r="G27" s="58"/>
      <c r="H27" s="58"/>
      <c r="I27" s="58"/>
      <c r="J27" s="58"/>
    </row>
    <row r="28" spans="1:10" ht="18" x14ac:dyDescent="0.25">
      <c r="A28" s="102"/>
      <c r="E28" s="785"/>
      <c r="F28" s="785"/>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210" priority="1" stopIfTrue="1" operator="equal">
      <formula>0</formula>
    </cfRule>
  </conditionalFormatting>
  <conditionalFormatting sqref="B6:J23">
    <cfRule type="cellIs" dxfId="209" priority="2" operator="between">
      <formula>0</formula>
      <formula>0.5</formula>
    </cfRule>
    <cfRule type="cellIs" dxfId="208"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86" t="s">
        <v>28</v>
      </c>
      <c r="B1" s="786"/>
      <c r="C1" s="786"/>
      <c r="D1" s="106"/>
      <c r="E1" s="106"/>
      <c r="F1" s="106"/>
      <c r="G1" s="106"/>
      <c r="H1" s="107"/>
    </row>
    <row r="2" spans="1:65" ht="14.1" customHeight="1" x14ac:dyDescent="0.2">
      <c r="A2" s="787"/>
      <c r="B2" s="787"/>
      <c r="C2" s="787"/>
      <c r="D2" s="109"/>
      <c r="E2" s="109"/>
      <c r="F2" s="109"/>
      <c r="H2" s="79" t="s">
        <v>151</v>
      </c>
    </row>
    <row r="3" spans="1:65" s="81" customFormat="1" ht="12.75" x14ac:dyDescent="0.2">
      <c r="A3" s="70"/>
      <c r="B3" s="774">
        <f>INDICE!A3</f>
        <v>46112</v>
      </c>
      <c r="C3" s="775"/>
      <c r="D3" s="775" t="s">
        <v>115</v>
      </c>
      <c r="E3" s="775"/>
      <c r="F3" s="775" t="s">
        <v>116</v>
      </c>
      <c r="G3" s="775"/>
      <c r="H3" s="77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575.16414000000009</v>
      </c>
      <c r="C5" s="111">
        <v>15.803215841578952</v>
      </c>
      <c r="D5" s="110">
        <v>1567.6326300000007</v>
      </c>
      <c r="E5" s="111">
        <v>9.1787026147497315</v>
      </c>
      <c r="F5" s="110">
        <v>6778.9000100000012</v>
      </c>
      <c r="G5" s="111">
        <v>8.629215702608322</v>
      </c>
      <c r="H5" s="372">
        <v>23.237203797825863</v>
      </c>
    </row>
    <row r="6" spans="1:65" ht="14.1" customHeight="1" x14ac:dyDescent="0.2">
      <c r="A6" s="107" t="s">
        <v>184</v>
      </c>
      <c r="B6" s="376">
        <v>30.334319999999973</v>
      </c>
      <c r="C6" s="329">
        <v>9.7577098966513276</v>
      </c>
      <c r="D6" s="112">
        <v>85.058849999999921</v>
      </c>
      <c r="E6" s="113">
        <v>5.7066190313508125</v>
      </c>
      <c r="F6" s="112">
        <v>381.39580000000007</v>
      </c>
      <c r="G6" s="114">
        <v>9.2983327980598656</v>
      </c>
      <c r="H6" s="373">
        <v>1.3073761110447228</v>
      </c>
    </row>
    <row r="7" spans="1:65" ht="14.1" customHeight="1" x14ac:dyDescent="0.2">
      <c r="A7" s="107" t="s">
        <v>571</v>
      </c>
      <c r="B7" s="341">
        <v>0</v>
      </c>
      <c r="C7" s="113">
        <v>0</v>
      </c>
      <c r="D7" s="96">
        <v>3.4540000000000001E-2</v>
      </c>
      <c r="E7" s="113">
        <v>194.96157130657554</v>
      </c>
      <c r="F7" s="96">
        <v>8.4110000000000004E-2</v>
      </c>
      <c r="G7" s="113">
        <v>-4.8421767168231709</v>
      </c>
      <c r="H7" s="341">
        <v>2.8831834199530157E-4</v>
      </c>
    </row>
    <row r="8" spans="1:65" ht="14.1" customHeight="1" x14ac:dyDescent="0.2">
      <c r="A8" s="368" t="s">
        <v>185</v>
      </c>
      <c r="B8" s="369">
        <v>605.49846000000002</v>
      </c>
      <c r="C8" s="370">
        <v>15.484544724149904</v>
      </c>
      <c r="D8" s="369">
        <v>1652.7260200000007</v>
      </c>
      <c r="E8" s="370">
        <v>8.9958834339991149</v>
      </c>
      <c r="F8" s="369">
        <v>7160.3799200000021</v>
      </c>
      <c r="G8" s="371">
        <v>8.6644686569084666</v>
      </c>
      <c r="H8" s="371">
        <v>24.544868227212586</v>
      </c>
    </row>
    <row r="9" spans="1:65" ht="14.1" customHeight="1" x14ac:dyDescent="0.2">
      <c r="A9" s="107" t="s">
        <v>171</v>
      </c>
      <c r="B9" s="376">
        <v>1869.383069999999</v>
      </c>
      <c r="C9" s="113">
        <v>3.1059677236569607</v>
      </c>
      <c r="D9" s="112">
        <v>5173.5020000000013</v>
      </c>
      <c r="E9" s="111">
        <v>-1.206390856900645</v>
      </c>
      <c r="F9" s="112">
        <v>21769.092670000005</v>
      </c>
      <c r="G9" s="114">
        <v>0.42811155917179405</v>
      </c>
      <c r="H9" s="373">
        <v>74.621670495261853</v>
      </c>
    </row>
    <row r="10" spans="1:65" ht="14.1" customHeight="1" x14ac:dyDescent="0.2">
      <c r="A10" s="107" t="s">
        <v>572</v>
      </c>
      <c r="B10" s="341">
        <v>19.48124</v>
      </c>
      <c r="C10" s="113">
        <v>57.150243978778057</v>
      </c>
      <c r="D10" s="96">
        <v>57.302340000000001</v>
      </c>
      <c r="E10" s="113">
        <v>66.126193928900932</v>
      </c>
      <c r="F10" s="112">
        <v>243.14245000000003</v>
      </c>
      <c r="G10" s="114">
        <v>148.48294484376004</v>
      </c>
      <c r="H10" s="320">
        <v>0.83346127752556787</v>
      </c>
    </row>
    <row r="11" spans="1:65" ht="14.1" customHeight="1" x14ac:dyDescent="0.2">
      <c r="A11" s="368" t="s">
        <v>445</v>
      </c>
      <c r="B11" s="369">
        <v>1888.8643099999988</v>
      </c>
      <c r="C11" s="736">
        <v>3.472977326099981</v>
      </c>
      <c r="D11" s="369">
        <v>5230.8043400000006</v>
      </c>
      <c r="E11" s="370">
        <v>-0.76578273167260291</v>
      </c>
      <c r="F11" s="369">
        <v>22012.235120000005</v>
      </c>
      <c r="G11" s="371">
        <v>1.0934547058955759</v>
      </c>
      <c r="H11" s="371">
        <v>75.455131772787411</v>
      </c>
    </row>
    <row r="12" spans="1:65" ht="14.1" customHeight="1" x14ac:dyDescent="0.2">
      <c r="A12" s="106" t="s">
        <v>426</v>
      </c>
      <c r="B12" s="116">
        <v>2494.3627699999993</v>
      </c>
      <c r="C12" s="729">
        <v>6.1531459107960869</v>
      </c>
      <c r="D12" s="116">
        <v>6883.5303600000016</v>
      </c>
      <c r="E12" s="729">
        <v>1.4149655316163268</v>
      </c>
      <c r="F12" s="116">
        <v>29172.615040000008</v>
      </c>
      <c r="G12" s="720">
        <v>2.8523558619715486</v>
      </c>
      <c r="H12" s="117">
        <v>100</v>
      </c>
    </row>
    <row r="13" spans="1:65" ht="14.1" customHeight="1" x14ac:dyDescent="0.2">
      <c r="A13" s="118" t="s">
        <v>186</v>
      </c>
      <c r="B13" s="119">
        <v>5187.0147699999998</v>
      </c>
      <c r="C13" s="119"/>
      <c r="D13" s="119">
        <v>14400.286871206794</v>
      </c>
      <c r="E13" s="119"/>
      <c r="F13" s="119">
        <v>60089.621051519491</v>
      </c>
      <c r="G13" s="120"/>
      <c r="H13" s="121"/>
    </row>
    <row r="14" spans="1:65" ht="14.1" customHeight="1" x14ac:dyDescent="0.2">
      <c r="A14" s="122" t="s">
        <v>187</v>
      </c>
      <c r="B14" s="377">
        <v>48.088599716865652</v>
      </c>
      <c r="C14" s="123"/>
      <c r="D14" s="123">
        <v>47.801341886900467</v>
      </c>
      <c r="E14" s="123"/>
      <c r="F14" s="123">
        <v>48.548508926338648</v>
      </c>
      <c r="G14" s="124"/>
      <c r="H14" s="374"/>
    </row>
    <row r="15" spans="1:65" ht="14.1" customHeight="1" x14ac:dyDescent="0.2">
      <c r="A15" s="107"/>
      <c r="B15" s="107"/>
      <c r="C15" s="107"/>
      <c r="D15" s="107"/>
      <c r="E15" s="107"/>
      <c r="F15" s="107"/>
      <c r="H15" s="79" t="s">
        <v>219</v>
      </c>
    </row>
    <row r="16" spans="1:65" ht="14.1" customHeight="1" x14ac:dyDescent="0.2">
      <c r="A16" s="101" t="s">
        <v>474</v>
      </c>
      <c r="B16" s="101"/>
      <c r="C16" s="125"/>
      <c r="D16" s="125"/>
      <c r="E16" s="125"/>
      <c r="F16" s="101"/>
      <c r="G16" s="101"/>
      <c r="H16" s="101"/>
    </row>
    <row r="17" spans="1:12" ht="14.1" customHeight="1" x14ac:dyDescent="0.2">
      <c r="A17" s="101" t="s">
        <v>573</v>
      </c>
      <c r="B17" s="101"/>
      <c r="C17" s="125"/>
      <c r="D17" s="125"/>
      <c r="E17" s="125"/>
      <c r="F17" s="101"/>
      <c r="G17" s="101"/>
      <c r="H17" s="101"/>
    </row>
    <row r="18" spans="1:12" ht="14.1" customHeight="1" x14ac:dyDescent="0.2">
      <c r="A18" s="101" t="s">
        <v>574</v>
      </c>
    </row>
    <row r="19" spans="1:12" ht="14.1" customHeight="1" x14ac:dyDescent="0.2">
      <c r="A19" s="133" t="s">
        <v>527</v>
      </c>
      <c r="L19" s="622"/>
    </row>
    <row r="20" spans="1:12" ht="14.1" customHeight="1" x14ac:dyDescent="0.2">
      <c r="A20" s="101"/>
      <c r="L20" s="622"/>
    </row>
  </sheetData>
  <mergeCells count="4">
    <mergeCell ref="A1:C2"/>
    <mergeCell ref="B3:C3"/>
    <mergeCell ref="D3:E3"/>
    <mergeCell ref="F3:H3"/>
  </mergeCells>
  <conditionalFormatting sqref="B7">
    <cfRule type="cellIs" dxfId="207" priority="50" operator="between">
      <formula>0</formula>
      <formula>0.5</formula>
    </cfRule>
    <cfRule type="cellIs" dxfId="206" priority="51" operator="between">
      <formula>0</formula>
      <formula>0.49</formula>
    </cfRule>
  </conditionalFormatting>
  <conditionalFormatting sqref="B10">
    <cfRule type="cellIs" dxfId="205" priority="24" operator="equal">
      <formula>0</formula>
    </cfRule>
    <cfRule type="cellIs" dxfId="204" priority="25" operator="between">
      <formula>0</formula>
      <formula>0.5</formula>
    </cfRule>
    <cfRule type="cellIs" dxfId="203" priority="26" operator="between">
      <formula>0</formula>
      <formula>0.49</formula>
    </cfRule>
  </conditionalFormatting>
  <conditionalFormatting sqref="B7:C7 E7">
    <cfRule type="cellIs" dxfId="202" priority="41" operator="equal">
      <formula>0</formula>
    </cfRule>
  </conditionalFormatting>
  <conditionalFormatting sqref="C6">
    <cfRule type="cellIs" dxfId="201" priority="13" operator="between">
      <formula>-0.05</formula>
      <formula>0</formula>
    </cfRule>
    <cfRule type="cellIs" dxfId="200" priority="14" operator="between">
      <formula>0</formula>
      <formula>0.5</formula>
    </cfRule>
  </conditionalFormatting>
  <conditionalFormatting sqref="C11">
    <cfRule type="cellIs" dxfId="199" priority="3" operator="equal">
      <formula>0</formula>
    </cfRule>
    <cfRule type="cellIs" dxfId="198" priority="4" operator="between">
      <formula>0</formula>
      <formula>0.5</formula>
    </cfRule>
  </conditionalFormatting>
  <conditionalFormatting sqref="C12">
    <cfRule type="cellIs" dxfId="197" priority="6" operator="between">
      <formula>-0.1</formula>
      <formula>0.0999999999</formula>
    </cfRule>
  </conditionalFormatting>
  <conditionalFormatting sqref="D7">
    <cfRule type="cellIs" dxfId="196" priority="9" operator="between">
      <formula>0</formula>
      <formula>0.5</formula>
    </cfRule>
    <cfRule type="cellIs" dxfId="195" priority="10" operator="between">
      <formula>0</formula>
      <formula>0.49</formula>
    </cfRule>
  </conditionalFormatting>
  <conditionalFormatting sqref="D10">
    <cfRule type="cellIs" dxfId="194" priority="19" operator="equal">
      <formula>0</formula>
    </cfRule>
    <cfRule type="cellIs" dxfId="193" priority="20" operator="between">
      <formula>0</formula>
      <formula>0.5</formula>
    </cfRule>
    <cfRule type="cellIs" dxfId="192" priority="21" operator="between">
      <formula>0</formula>
      <formula>0.49</formula>
    </cfRule>
  </conditionalFormatting>
  <conditionalFormatting sqref="E11">
    <cfRule type="cellIs" dxfId="191" priority="27" operator="between">
      <formula>-0.04999999</formula>
      <formula>-0.00000001</formula>
    </cfRule>
  </conditionalFormatting>
  <conditionalFormatting sqref="E12">
    <cfRule type="cellIs" dxfId="190" priority="5" operator="between">
      <formula>-0.1</formula>
      <formula>0.0999999999</formula>
    </cfRule>
  </conditionalFormatting>
  <conditionalFormatting sqref="F7">
    <cfRule type="cellIs" dxfId="189" priority="46" operator="between">
      <formula>0</formula>
      <formula>0.5</formula>
    </cfRule>
    <cfRule type="cellIs" dxfId="188" priority="47" operator="between">
      <formula>0</formula>
      <formula>0.49</formula>
    </cfRule>
  </conditionalFormatting>
  <conditionalFormatting sqref="G12">
    <cfRule type="cellIs" dxfId="187" priority="7" operator="between">
      <formula>-0.5</formula>
      <formula>0.5</formula>
    </cfRule>
    <cfRule type="cellIs" dxfId="186" priority="8" operator="between">
      <formula>0</formula>
      <formula>0.49</formula>
    </cfRule>
  </conditionalFormatting>
  <conditionalFormatting sqref="H7">
    <cfRule type="cellIs" dxfId="185" priority="44" operator="between">
      <formula>0</formula>
      <formula>0.5</formula>
    </cfRule>
    <cfRule type="cellIs" dxfId="184" priority="45"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88" t="s">
        <v>26</v>
      </c>
      <c r="B1" s="788"/>
      <c r="C1" s="788"/>
      <c r="D1" s="788"/>
      <c r="E1" s="788"/>
      <c r="F1" s="126"/>
      <c r="G1" s="126"/>
      <c r="H1" s="126"/>
      <c r="I1" s="126"/>
      <c r="J1" s="126"/>
      <c r="K1" s="126"/>
      <c r="L1" s="126"/>
      <c r="M1" s="126"/>
      <c r="N1" s="126"/>
    </row>
    <row r="2" spans="1:14" x14ac:dyDescent="0.2">
      <c r="A2" s="788"/>
      <c r="B2" s="789"/>
      <c r="C2" s="789"/>
      <c r="D2" s="789"/>
      <c r="E2" s="789"/>
      <c r="F2" s="126"/>
      <c r="G2" s="126"/>
      <c r="H2" s="126"/>
      <c r="I2" s="126"/>
      <c r="J2" s="126"/>
      <c r="K2" s="126"/>
      <c r="L2" s="126"/>
      <c r="M2" s="127" t="s">
        <v>151</v>
      </c>
      <c r="N2" s="126"/>
    </row>
    <row r="3" spans="1:14" x14ac:dyDescent="0.2">
      <c r="A3" s="517"/>
      <c r="B3" s="145">
        <v>2025</v>
      </c>
      <c r="C3" s="145" t="s">
        <v>504</v>
      </c>
      <c r="D3" s="145" t="s">
        <v>504</v>
      </c>
      <c r="E3" s="145" t="s">
        <v>504</v>
      </c>
      <c r="F3" s="145" t="s">
        <v>504</v>
      </c>
      <c r="G3" s="145" t="s">
        <v>504</v>
      </c>
      <c r="H3" s="145" t="s">
        <v>504</v>
      </c>
      <c r="I3" s="145" t="s">
        <v>504</v>
      </c>
      <c r="J3" s="145" t="s">
        <v>504</v>
      </c>
      <c r="K3" s="145">
        <v>2026</v>
      </c>
      <c r="L3" s="145" t="s">
        <v>504</v>
      </c>
      <c r="M3" s="145" t="s">
        <v>504</v>
      </c>
    </row>
    <row r="4" spans="1:14" x14ac:dyDescent="0.2">
      <c r="A4" s="128"/>
      <c r="B4" s="467">
        <v>45777</v>
      </c>
      <c r="C4" s="467">
        <v>45808</v>
      </c>
      <c r="D4" s="467">
        <v>45838</v>
      </c>
      <c r="E4" s="467">
        <v>45869</v>
      </c>
      <c r="F4" s="467">
        <v>45900</v>
      </c>
      <c r="G4" s="467">
        <v>45930</v>
      </c>
      <c r="H4" s="467">
        <v>45961</v>
      </c>
      <c r="I4" s="467">
        <v>45991</v>
      </c>
      <c r="J4" s="467">
        <v>46022</v>
      </c>
      <c r="K4" s="467">
        <v>46053</v>
      </c>
      <c r="L4" s="467">
        <v>46081</v>
      </c>
      <c r="M4" s="467">
        <v>46112</v>
      </c>
    </row>
    <row r="5" spans="1:14" x14ac:dyDescent="0.2">
      <c r="A5" s="129" t="s">
        <v>188</v>
      </c>
      <c r="B5" s="130">
        <v>18.649260000000019</v>
      </c>
      <c r="C5" s="130">
        <v>16.804970000000015</v>
      </c>
      <c r="D5" s="130">
        <v>17.730530000000005</v>
      </c>
      <c r="E5" s="130">
        <v>17.294650000000015</v>
      </c>
      <c r="F5" s="130">
        <v>25.397919999999996</v>
      </c>
      <c r="G5" s="130">
        <v>24.391850000000002</v>
      </c>
      <c r="H5" s="130">
        <v>15.238720000000017</v>
      </c>
      <c r="I5" s="130">
        <v>14.124670000000004</v>
      </c>
      <c r="J5" s="130">
        <v>14.086850000000011</v>
      </c>
      <c r="K5" s="130">
        <v>10.076540000000012</v>
      </c>
      <c r="L5" s="130">
        <v>10.336179999999993</v>
      </c>
      <c r="M5" s="130">
        <v>12.127600000000006</v>
      </c>
    </row>
    <row r="6" spans="1:14" x14ac:dyDescent="0.2">
      <c r="A6" s="131" t="s">
        <v>428</v>
      </c>
      <c r="B6" s="132">
        <v>134.94887999999992</v>
      </c>
      <c r="C6" s="132">
        <v>153.07872999999989</v>
      </c>
      <c r="D6" s="132">
        <v>175.98497999999998</v>
      </c>
      <c r="E6" s="132">
        <v>145.19019999999995</v>
      </c>
      <c r="F6" s="132">
        <v>149.50778999999991</v>
      </c>
      <c r="G6" s="132">
        <v>175.59972999999988</v>
      </c>
      <c r="H6" s="132">
        <v>158.80848999999995</v>
      </c>
      <c r="I6" s="132">
        <v>141.17775000000012</v>
      </c>
      <c r="J6" s="132">
        <v>160.50188000000011</v>
      </c>
      <c r="K6" s="132">
        <v>101.22154999999995</v>
      </c>
      <c r="L6" s="132">
        <v>112.52623999999999</v>
      </c>
      <c r="M6" s="132">
        <v>122.79229000000004</v>
      </c>
    </row>
    <row r="7" spans="1:14" ht="15.75" customHeight="1" x14ac:dyDescent="0.2">
      <c r="A7" s="129"/>
      <c r="B7" s="130"/>
      <c r="C7" s="130"/>
      <c r="D7" s="130"/>
      <c r="E7" s="130"/>
      <c r="F7" s="130"/>
      <c r="G7" s="130"/>
      <c r="H7" s="130"/>
      <c r="I7" s="130"/>
      <c r="J7" s="130"/>
      <c r="K7" s="130"/>
      <c r="L7" s="790" t="s">
        <v>219</v>
      </c>
      <c r="M7" s="790"/>
    </row>
    <row r="8" spans="1:14" x14ac:dyDescent="0.2">
      <c r="A8" s="133" t="s">
        <v>427</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election activeCell="E21" sqref="E21"/>
    </sheetView>
  </sheetViews>
  <sheetFormatPr baseColWidth="10" defaultColWidth="11.125" defaultRowHeight="12.75" x14ac:dyDescent="0.2"/>
  <cols>
    <col min="1" max="1" width="11" style="18" customWidth="1"/>
    <col min="2" max="16384" width="11.125" style="18"/>
  </cols>
  <sheetData>
    <row r="1" spans="1:4" s="3" customFormat="1" x14ac:dyDescent="0.2">
      <c r="A1" s="6" t="s">
        <v>502</v>
      </c>
    </row>
    <row r="2" spans="1:4" x14ac:dyDescent="0.2">
      <c r="A2" s="439"/>
      <c r="B2" s="439"/>
      <c r="C2" s="439"/>
      <c r="D2" s="439"/>
    </row>
    <row r="3" spans="1:4" x14ac:dyDescent="0.2">
      <c r="B3" s="628">
        <v>2024</v>
      </c>
      <c r="C3" s="628">
        <v>2025</v>
      </c>
      <c r="D3" s="628">
        <v>2026</v>
      </c>
    </row>
    <row r="4" spans="1:4" x14ac:dyDescent="0.2">
      <c r="A4" s="536" t="s">
        <v>126</v>
      </c>
      <c r="B4" s="557">
        <v>0.23957193839862537</v>
      </c>
      <c r="C4" s="557">
        <v>1.6132915232924769</v>
      </c>
      <c r="D4" s="557">
        <v>2.4886984457393311</v>
      </c>
    </row>
    <row r="5" spans="1:4" x14ac:dyDescent="0.2">
      <c r="A5" s="538" t="s">
        <v>127</v>
      </c>
      <c r="B5" s="557">
        <v>0.69564961845043394</v>
      </c>
      <c r="C5" s="557">
        <v>1.4114973445623744</v>
      </c>
      <c r="D5" s="557">
        <v>2.4007955098594094</v>
      </c>
    </row>
    <row r="6" spans="1:4" x14ac:dyDescent="0.2">
      <c r="A6" s="538" t="s">
        <v>128</v>
      </c>
      <c r="B6" s="557">
        <v>-0.24774774172301026</v>
      </c>
      <c r="C6" s="557">
        <v>1.6850034364936235</v>
      </c>
      <c r="D6" s="557">
        <v>2.8523558619715486</v>
      </c>
    </row>
    <row r="7" spans="1:4" x14ac:dyDescent="0.2">
      <c r="A7" s="538" t="s">
        <v>129</v>
      </c>
      <c r="B7" s="557">
        <v>0.94362650143363369</v>
      </c>
      <c r="C7" s="557">
        <v>1.1490224318028224</v>
      </c>
      <c r="D7" s="557" t="s">
        <v>504</v>
      </c>
    </row>
    <row r="8" spans="1:4" x14ac:dyDescent="0.2">
      <c r="A8" s="538" t="s">
        <v>130</v>
      </c>
      <c r="B8" s="557">
        <v>1.3375220987337835</v>
      </c>
      <c r="C8" s="557">
        <v>0.84857117432397833</v>
      </c>
      <c r="D8" s="557" t="s">
        <v>504</v>
      </c>
    </row>
    <row r="9" spans="1:4" x14ac:dyDescent="0.2">
      <c r="A9" s="538" t="s">
        <v>131</v>
      </c>
      <c r="B9" s="557">
        <v>0.72929169353823986</v>
      </c>
      <c r="C9" s="557">
        <v>2.007151549061347</v>
      </c>
      <c r="D9" s="559" t="s">
        <v>504</v>
      </c>
    </row>
    <row r="10" spans="1:4" x14ac:dyDescent="0.2">
      <c r="A10" s="538" t="s">
        <v>132</v>
      </c>
      <c r="B10" s="557">
        <v>0.73253607445838953</v>
      </c>
      <c r="C10" s="557">
        <v>2.6383549683935397</v>
      </c>
      <c r="D10" s="557" t="s">
        <v>504</v>
      </c>
    </row>
    <row r="11" spans="1:4" x14ac:dyDescent="0.2">
      <c r="A11" s="538" t="s">
        <v>133</v>
      </c>
      <c r="B11" s="557">
        <v>1.6247906088891662</v>
      </c>
      <c r="C11" s="557">
        <v>1.8568982898873714</v>
      </c>
      <c r="D11" s="557" t="s">
        <v>504</v>
      </c>
    </row>
    <row r="12" spans="1:4" x14ac:dyDescent="0.2">
      <c r="A12" s="538" t="s">
        <v>134</v>
      </c>
      <c r="B12" s="557">
        <v>1.9193909370182385</v>
      </c>
      <c r="C12" s="557">
        <v>2.0838889412274169</v>
      </c>
      <c r="D12" s="557" t="s">
        <v>504</v>
      </c>
    </row>
    <row r="13" spans="1:4" x14ac:dyDescent="0.2">
      <c r="A13" s="538" t="s">
        <v>135</v>
      </c>
      <c r="B13" s="557">
        <v>1.9205580962971782</v>
      </c>
      <c r="C13" s="557">
        <v>2.3468622343103647</v>
      </c>
      <c r="D13" s="557" t="s">
        <v>504</v>
      </c>
    </row>
    <row r="14" spans="1:4" x14ac:dyDescent="0.2">
      <c r="A14" s="538" t="s">
        <v>136</v>
      </c>
      <c r="B14" s="557">
        <v>1.649636985838602</v>
      </c>
      <c r="C14" s="557">
        <v>2.457878230099257</v>
      </c>
      <c r="D14" s="559" t="s">
        <v>504</v>
      </c>
    </row>
    <row r="15" spans="1:4" x14ac:dyDescent="0.2">
      <c r="A15" s="539" t="s">
        <v>137</v>
      </c>
      <c r="B15" s="445">
        <v>2.5277013103635371</v>
      </c>
      <c r="C15" s="445">
        <v>2.6304254209985589</v>
      </c>
      <c r="D15" s="560" t="s">
        <v>504</v>
      </c>
    </row>
    <row r="16" spans="1:4" x14ac:dyDescent="0.2">
      <c r="D16" s="79" t="s">
        <v>219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86" t="s">
        <v>33</v>
      </c>
      <c r="B1" s="786"/>
      <c r="C1" s="786"/>
      <c r="D1" s="106"/>
      <c r="E1" s="106"/>
      <c r="F1" s="106"/>
      <c r="G1" s="106"/>
    </row>
    <row r="2" spans="1:13" ht="14.1" customHeight="1" x14ac:dyDescent="0.2">
      <c r="A2" s="787"/>
      <c r="B2" s="787"/>
      <c r="C2" s="787"/>
      <c r="D2" s="109"/>
      <c r="E2" s="109"/>
      <c r="F2" s="109"/>
      <c r="G2" s="79" t="s">
        <v>151</v>
      </c>
    </row>
    <row r="3" spans="1:13" ht="14.1" customHeight="1" x14ac:dyDescent="0.2">
      <c r="A3" s="134"/>
      <c r="B3" s="791">
        <f>INDICE!A3</f>
        <v>46112</v>
      </c>
      <c r="C3" s="792"/>
      <c r="D3" s="792" t="s">
        <v>115</v>
      </c>
      <c r="E3" s="792"/>
      <c r="F3" s="792" t="s">
        <v>116</v>
      </c>
      <c r="G3" s="792"/>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583.019550000001</v>
      </c>
      <c r="C5" s="115">
        <v>22.47891000000001</v>
      </c>
      <c r="D5" s="112">
        <v>1589.888800000002</v>
      </c>
      <c r="E5" s="112">
        <v>62.83722000000003</v>
      </c>
      <c r="F5" s="112">
        <v>6884.8463999999967</v>
      </c>
      <c r="G5" s="112">
        <v>275.53352000000001</v>
      </c>
      <c r="L5" s="137"/>
      <c r="M5" s="137"/>
    </row>
    <row r="6" spans="1:13" ht="14.1" customHeight="1" x14ac:dyDescent="0.2">
      <c r="A6" s="107" t="s">
        <v>192</v>
      </c>
      <c r="B6" s="112">
        <v>1474.3196399999983</v>
      </c>
      <c r="C6" s="112">
        <v>414.54467</v>
      </c>
      <c r="D6" s="112">
        <v>4061.4258399999985</v>
      </c>
      <c r="E6" s="112">
        <v>1169.3785</v>
      </c>
      <c r="F6" s="112">
        <v>17041.011939999997</v>
      </c>
      <c r="G6" s="112">
        <v>4971.2231800000018</v>
      </c>
      <c r="L6" s="137"/>
      <c r="M6" s="137"/>
    </row>
    <row r="7" spans="1:13" ht="14.1" customHeight="1" x14ac:dyDescent="0.2">
      <c r="A7" s="118" t="s">
        <v>186</v>
      </c>
      <c r="B7" s="119">
        <v>2057.3391899999992</v>
      </c>
      <c r="C7" s="119">
        <v>437.02357999999998</v>
      </c>
      <c r="D7" s="119">
        <v>5651.3146400000005</v>
      </c>
      <c r="E7" s="119">
        <v>1232.2157200000001</v>
      </c>
      <c r="F7" s="119">
        <v>23925.858339999992</v>
      </c>
      <c r="G7" s="119">
        <v>5246.7567000000017</v>
      </c>
    </row>
    <row r="8" spans="1:13" ht="14.1" customHeight="1" x14ac:dyDescent="0.2">
      <c r="G8" s="79" t="s">
        <v>219</v>
      </c>
    </row>
    <row r="9" spans="1:13" ht="14.1" customHeight="1" x14ac:dyDescent="0.2">
      <c r="A9" s="101" t="s">
        <v>429</v>
      </c>
    </row>
    <row r="10" spans="1:13" ht="14.1" customHeight="1" x14ac:dyDescent="0.2">
      <c r="A10" s="101" t="s">
        <v>220</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432</v>
      </c>
    </row>
    <row r="2" spans="1:13" ht="15.75" x14ac:dyDescent="0.25">
      <c r="A2" s="2"/>
      <c r="J2" s="79" t="s">
        <v>151</v>
      </c>
    </row>
    <row r="3" spans="1:13" ht="14.1" customHeight="1" x14ac:dyDescent="0.2">
      <c r="A3" s="90"/>
      <c r="B3" s="778">
        <f>INDICE!A3</f>
        <v>46112</v>
      </c>
      <c r="C3" s="778"/>
      <c r="D3" s="778">
        <f>INDICE!C3</f>
        <v>0</v>
      </c>
      <c r="E3" s="778"/>
      <c r="F3" s="91"/>
      <c r="G3" s="779" t="s">
        <v>116</v>
      </c>
      <c r="H3" s="779"/>
      <c r="I3" s="779"/>
      <c r="J3" s="779"/>
    </row>
    <row r="4" spans="1:13" x14ac:dyDescent="0.2">
      <c r="A4" s="92"/>
      <c r="B4" s="602" t="s">
        <v>143</v>
      </c>
      <c r="C4" s="602" t="s">
        <v>144</v>
      </c>
      <c r="D4" s="602" t="s">
        <v>171</v>
      </c>
      <c r="E4" s="602" t="s">
        <v>182</v>
      </c>
      <c r="F4" s="602"/>
      <c r="G4" s="602" t="s">
        <v>143</v>
      </c>
      <c r="H4" s="602" t="s">
        <v>144</v>
      </c>
      <c r="I4" s="602" t="s">
        <v>171</v>
      </c>
      <c r="J4" s="602" t="s">
        <v>182</v>
      </c>
    </row>
    <row r="5" spans="1:13" x14ac:dyDescent="0.2">
      <c r="A5" s="363" t="s">
        <v>153</v>
      </c>
      <c r="B5" s="94">
        <f>'GNA CCAA'!B5</f>
        <v>90.854940000000028</v>
      </c>
      <c r="C5" s="94">
        <f>'GNA CCAA'!C5</f>
        <v>3.6190299999999995</v>
      </c>
      <c r="D5" s="94">
        <f>'GO CCAA'!B5</f>
        <v>303.12705000000005</v>
      </c>
      <c r="E5" s="339">
        <f>SUM(B5:D5)</f>
        <v>397.60102000000006</v>
      </c>
      <c r="F5" s="94"/>
      <c r="G5" s="94">
        <f>'GNA CCAA'!F5</f>
        <v>1054.4083999999993</v>
      </c>
      <c r="H5" s="94">
        <f>'GNA CCAA'!G5</f>
        <v>44.356030000000054</v>
      </c>
      <c r="I5" s="94">
        <f>'GO CCAA'!G5</f>
        <v>3533.7043700000022</v>
      </c>
      <c r="J5" s="339">
        <f>SUM(G5:I5)</f>
        <v>4632.4688000000015</v>
      </c>
    </row>
    <row r="6" spans="1:13" x14ac:dyDescent="0.2">
      <c r="A6" s="364" t="s">
        <v>154</v>
      </c>
      <c r="B6" s="96">
        <f>'GNA CCAA'!B6</f>
        <v>16.751999999999995</v>
      </c>
      <c r="C6" s="96">
        <f>'GNA CCAA'!C6</f>
        <v>0.64155999999999991</v>
      </c>
      <c r="D6" s="96">
        <f>'GO CCAA'!B6</f>
        <v>72.009349999999998</v>
      </c>
      <c r="E6" s="341">
        <f>SUM(B6:D6)</f>
        <v>89.402909999999991</v>
      </c>
      <c r="F6" s="96"/>
      <c r="G6" s="96">
        <f>'GNA CCAA'!F6</f>
        <v>193.81374000000005</v>
      </c>
      <c r="H6" s="96">
        <f>'GNA CCAA'!G6</f>
        <v>8.3692299999999964</v>
      </c>
      <c r="I6" s="96">
        <f>'GO CCAA'!G6</f>
        <v>813.50349999999958</v>
      </c>
      <c r="J6" s="341">
        <f t="shared" ref="J6:J24" si="0">SUM(G6:I6)</f>
        <v>1015.6864699999996</v>
      </c>
    </row>
    <row r="7" spans="1:13" x14ac:dyDescent="0.2">
      <c r="A7" s="364" t="s">
        <v>155</v>
      </c>
      <c r="B7" s="96">
        <f>'GNA CCAA'!B7</f>
        <v>9.7795900000000007</v>
      </c>
      <c r="C7" s="96">
        <f>'GNA CCAA'!C7</f>
        <v>0.5124399999999999</v>
      </c>
      <c r="D7" s="96">
        <f>'GO CCAA'!B7</f>
        <v>33.10539</v>
      </c>
      <c r="E7" s="341">
        <f t="shared" ref="E7:E24" si="1">SUM(B7:D7)</f>
        <v>43.397419999999997</v>
      </c>
      <c r="F7" s="96"/>
      <c r="G7" s="96">
        <f>'GNA CCAA'!F7</f>
        <v>117.07716000000002</v>
      </c>
      <c r="H7" s="96">
        <f>'GNA CCAA'!G7</f>
        <v>6.9630299999999981</v>
      </c>
      <c r="I7" s="96">
        <f>'GO CCAA'!G7</f>
        <v>396.6781100000004</v>
      </c>
      <c r="J7" s="341">
        <f t="shared" si="0"/>
        <v>520.71830000000045</v>
      </c>
    </row>
    <row r="8" spans="1:13" x14ac:dyDescent="0.2">
      <c r="A8" s="364" t="s">
        <v>156</v>
      </c>
      <c r="B8" s="96">
        <f>'GNA CCAA'!B8</f>
        <v>19.342010000000002</v>
      </c>
      <c r="C8" s="96">
        <f>'GNA CCAA'!C8</f>
        <v>0.88015999999999994</v>
      </c>
      <c r="D8" s="96">
        <f>'GO CCAA'!B8</f>
        <v>25.499060000000004</v>
      </c>
      <c r="E8" s="341">
        <f t="shared" si="1"/>
        <v>45.721230000000006</v>
      </c>
      <c r="F8" s="96"/>
      <c r="G8" s="96">
        <f>'GNA CCAA'!F8</f>
        <v>270.47586000000001</v>
      </c>
      <c r="H8" s="96">
        <f>'GNA CCAA'!G8</f>
        <v>12.626389999999995</v>
      </c>
      <c r="I8" s="96">
        <f>'GO CCAA'!G8</f>
        <v>331.11804999999998</v>
      </c>
      <c r="J8" s="341">
        <f t="shared" si="0"/>
        <v>614.22029999999995</v>
      </c>
    </row>
    <row r="9" spans="1:13" x14ac:dyDescent="0.2">
      <c r="A9" s="364" t="s">
        <v>157</v>
      </c>
      <c r="B9" s="96">
        <f>'GNA CCAA'!B9</f>
        <v>39.369260000000004</v>
      </c>
      <c r="C9" s="96">
        <f>'GNA CCAA'!C9</f>
        <v>8.2761199999999988</v>
      </c>
      <c r="D9" s="96">
        <f>'GO CCAA'!B9</f>
        <v>54.966290000000001</v>
      </c>
      <c r="E9" s="341">
        <f t="shared" si="1"/>
        <v>102.61167</v>
      </c>
      <c r="F9" s="96"/>
      <c r="G9" s="96">
        <f>'GNA CCAA'!F9</f>
        <v>456.32946000000027</v>
      </c>
      <c r="H9" s="96">
        <f>'GNA CCAA'!G9</f>
        <v>102.70582999999998</v>
      </c>
      <c r="I9" s="96">
        <f>'GO CCAA'!G9</f>
        <v>638.09580999999991</v>
      </c>
      <c r="J9" s="341">
        <f t="shared" si="0"/>
        <v>1197.1311000000001</v>
      </c>
    </row>
    <row r="10" spans="1:13" x14ac:dyDescent="0.2">
      <c r="A10" s="364" t="s">
        <v>158</v>
      </c>
      <c r="B10" s="96">
        <f>'GNA CCAA'!B10</f>
        <v>7.5301099999999996</v>
      </c>
      <c r="C10" s="96">
        <f>'GNA CCAA'!C10</f>
        <v>0.28767000000000004</v>
      </c>
      <c r="D10" s="96">
        <f>'GO CCAA'!B10</f>
        <v>24.7441</v>
      </c>
      <c r="E10" s="341">
        <f t="shared" si="1"/>
        <v>32.561880000000002</v>
      </c>
      <c r="F10" s="96"/>
      <c r="G10" s="96">
        <f>'GNA CCAA'!F10</f>
        <v>94.00120000000004</v>
      </c>
      <c r="H10" s="96">
        <f>'GNA CCAA'!G10</f>
        <v>3.8832399999999998</v>
      </c>
      <c r="I10" s="96">
        <f>'GO CCAA'!G10</f>
        <v>295.82680999999997</v>
      </c>
      <c r="J10" s="341">
        <f t="shared" si="0"/>
        <v>393.71125000000001</v>
      </c>
    </row>
    <row r="11" spans="1:13" x14ac:dyDescent="0.2">
      <c r="A11" s="364" t="s">
        <v>159</v>
      </c>
      <c r="B11" s="96">
        <f>'GNA CCAA'!B11</f>
        <v>30.38832</v>
      </c>
      <c r="C11" s="96">
        <f>'GNA CCAA'!C11</f>
        <v>1.3675899999999994</v>
      </c>
      <c r="D11" s="96">
        <f>'GO CCAA'!B11</f>
        <v>138.80159000000003</v>
      </c>
      <c r="E11" s="341">
        <f t="shared" si="1"/>
        <v>170.55750000000003</v>
      </c>
      <c r="F11" s="96"/>
      <c r="G11" s="96">
        <f>'GNA CCAA'!F11</f>
        <v>374.76543999999956</v>
      </c>
      <c r="H11" s="96">
        <f>'GNA CCAA'!G11</f>
        <v>19.652940000000033</v>
      </c>
      <c r="I11" s="96">
        <f>'GO CCAA'!G11</f>
        <v>1697.1303800000012</v>
      </c>
      <c r="J11" s="341">
        <f t="shared" si="0"/>
        <v>2091.5487600000006</v>
      </c>
    </row>
    <row r="12" spans="1:13" x14ac:dyDescent="0.2">
      <c r="A12" s="364" t="s">
        <v>507</v>
      </c>
      <c r="B12" s="96">
        <f>'GNA CCAA'!B12</f>
        <v>25.907760000000007</v>
      </c>
      <c r="C12" s="96">
        <f>'GNA CCAA'!C12</f>
        <v>0.88421999999999967</v>
      </c>
      <c r="D12" s="96">
        <f>'GO CCAA'!B12</f>
        <v>109.39595999999997</v>
      </c>
      <c r="E12" s="341">
        <f t="shared" si="1"/>
        <v>136.18793999999997</v>
      </c>
      <c r="F12" s="96"/>
      <c r="G12" s="96">
        <f>'GNA CCAA'!F12</f>
        <v>299.46171000000032</v>
      </c>
      <c r="H12" s="96">
        <f>'GNA CCAA'!G12</f>
        <v>11.057429999999997</v>
      </c>
      <c r="I12" s="96">
        <f>'GO CCAA'!G12</f>
        <v>1271.7084599999989</v>
      </c>
      <c r="J12" s="341">
        <f t="shared" si="0"/>
        <v>1582.2275999999993</v>
      </c>
    </row>
    <row r="13" spans="1:13" x14ac:dyDescent="0.2">
      <c r="A13" s="364" t="s">
        <v>160</v>
      </c>
      <c r="B13" s="96">
        <f>'GNA CCAA'!B13</f>
        <v>101.01468000000001</v>
      </c>
      <c r="C13" s="96">
        <f>'GNA CCAA'!C13</f>
        <v>4.4168799999999999</v>
      </c>
      <c r="D13" s="96">
        <f>'GO CCAA'!B13</f>
        <v>312.23957999999999</v>
      </c>
      <c r="E13" s="341">
        <f t="shared" si="1"/>
        <v>417.67114000000004</v>
      </c>
      <c r="F13" s="96"/>
      <c r="G13" s="96">
        <f>'GNA CCAA'!F13</f>
        <v>1194.1716199999992</v>
      </c>
      <c r="H13" s="96">
        <f>'GNA CCAA'!G13</f>
        <v>56.036630000000002</v>
      </c>
      <c r="I13" s="96">
        <f>'GO CCAA'!G13</f>
        <v>3577.6852400000007</v>
      </c>
      <c r="J13" s="341">
        <f t="shared" si="0"/>
        <v>4827.8934900000004</v>
      </c>
    </row>
    <row r="14" spans="1:13" x14ac:dyDescent="0.2">
      <c r="A14" s="364" t="s">
        <v>161</v>
      </c>
      <c r="B14" s="96">
        <f>'GNA CCAA'!B14</f>
        <v>0.48300999999999999</v>
      </c>
      <c r="C14" s="96">
        <f>'GNA CCAA'!C14</f>
        <v>5.4939999999999996E-2</v>
      </c>
      <c r="D14" s="96">
        <f>'GO CCAA'!B14</f>
        <v>0.82477999999999996</v>
      </c>
      <c r="E14" s="341">
        <f t="shared" si="1"/>
        <v>1.36273</v>
      </c>
      <c r="F14" s="96"/>
      <c r="G14" s="96">
        <f>'GNA CCAA'!F14</f>
        <v>6.14635</v>
      </c>
      <c r="H14" s="96">
        <f>'GNA CCAA'!G14</f>
        <v>0.83110000000000006</v>
      </c>
      <c r="I14" s="96">
        <f>'GO CCAA'!G14</f>
        <v>10.993679999999996</v>
      </c>
      <c r="J14" s="341">
        <f t="shared" si="0"/>
        <v>17.971129999999995</v>
      </c>
    </row>
    <row r="15" spans="1:13" x14ac:dyDescent="0.2">
      <c r="A15" s="364" t="s">
        <v>162</v>
      </c>
      <c r="B15" s="96">
        <f>'GNA CCAA'!B15</f>
        <v>64.480350000000001</v>
      </c>
      <c r="C15" s="96">
        <f>'GNA CCAA'!C15</f>
        <v>2.5913900000000001</v>
      </c>
      <c r="D15" s="96">
        <f>'GO CCAA'!B15</f>
        <v>171.83915999999999</v>
      </c>
      <c r="E15" s="341">
        <f t="shared" si="1"/>
        <v>238.9109</v>
      </c>
      <c r="F15" s="96"/>
      <c r="G15" s="96">
        <f>'GNA CCAA'!F15</f>
        <v>787.33409999999947</v>
      </c>
      <c r="H15" s="96">
        <f>'GNA CCAA'!G15</f>
        <v>32.64165999999998</v>
      </c>
      <c r="I15" s="96">
        <f>'GO CCAA'!G15</f>
        <v>2034.8637800000004</v>
      </c>
      <c r="J15" s="341">
        <f t="shared" si="0"/>
        <v>2854.8395399999999</v>
      </c>
      <c r="L15" s="92"/>
      <c r="M15" s="92"/>
    </row>
    <row r="16" spans="1:13" x14ac:dyDescent="0.2">
      <c r="A16" s="364" t="s">
        <v>163</v>
      </c>
      <c r="B16" s="96">
        <f>'GNA CCAA'!B16</f>
        <v>11.183960000000003</v>
      </c>
      <c r="C16" s="96">
        <f>'GNA CCAA'!C16</f>
        <v>0.37574000000000007</v>
      </c>
      <c r="D16" s="96">
        <f>'GO CCAA'!B16</f>
        <v>58.706690000000009</v>
      </c>
      <c r="E16" s="341">
        <f t="shared" si="1"/>
        <v>70.266390000000015</v>
      </c>
      <c r="F16" s="96"/>
      <c r="G16" s="96">
        <f>'GNA CCAA'!F16</f>
        <v>130.35611</v>
      </c>
      <c r="H16" s="96">
        <f>'GNA CCAA'!G16</f>
        <v>4.2599699999999956</v>
      </c>
      <c r="I16" s="96">
        <f>'GO CCAA'!G16</f>
        <v>694.1588299999994</v>
      </c>
      <c r="J16" s="341">
        <f t="shared" si="0"/>
        <v>828.77490999999941</v>
      </c>
    </row>
    <row r="17" spans="1:10" x14ac:dyDescent="0.2">
      <c r="A17" s="364" t="s">
        <v>164</v>
      </c>
      <c r="B17" s="96">
        <f>'GNA CCAA'!B17</f>
        <v>28.115069999999999</v>
      </c>
      <c r="C17" s="96">
        <f>'GNA CCAA'!C17</f>
        <v>1.4689399999999997</v>
      </c>
      <c r="D17" s="96">
        <f>'GO CCAA'!B17</f>
        <v>111.59770999999998</v>
      </c>
      <c r="E17" s="341">
        <f t="shared" si="1"/>
        <v>141.18171999999998</v>
      </c>
      <c r="F17" s="96"/>
      <c r="G17" s="96">
        <f>'GNA CCAA'!F17</f>
        <v>332.16194999999965</v>
      </c>
      <c r="H17" s="96">
        <f>'GNA CCAA'!G17</f>
        <v>17.346290000000007</v>
      </c>
      <c r="I17" s="96">
        <f>'GO CCAA'!G17</f>
        <v>1342.5285800000001</v>
      </c>
      <c r="J17" s="341">
        <f t="shared" si="0"/>
        <v>1692.0368199999998</v>
      </c>
    </row>
    <row r="18" spans="1:10" x14ac:dyDescent="0.2">
      <c r="A18" s="364" t="s">
        <v>165</v>
      </c>
      <c r="B18" s="96">
        <f>'GNA CCAA'!B18</f>
        <v>3.1814799999999996</v>
      </c>
      <c r="C18" s="96">
        <f>'GNA CCAA'!C18</f>
        <v>0.12694</v>
      </c>
      <c r="D18" s="96">
        <f>'GO CCAA'!B18</f>
        <v>14.185589999999999</v>
      </c>
      <c r="E18" s="341">
        <f t="shared" si="1"/>
        <v>17.494009999999999</v>
      </c>
      <c r="F18" s="96"/>
      <c r="G18" s="96">
        <f>'GNA CCAA'!F18</f>
        <v>36.544060000000016</v>
      </c>
      <c r="H18" s="96">
        <f>'GNA CCAA'!G18</f>
        <v>1.4539200000000001</v>
      </c>
      <c r="I18" s="96">
        <f>'GO CCAA'!G18</f>
        <v>160.47772999999998</v>
      </c>
      <c r="J18" s="341">
        <f t="shared" si="0"/>
        <v>198.47570999999999</v>
      </c>
    </row>
    <row r="19" spans="1:10" x14ac:dyDescent="0.2">
      <c r="A19" s="364" t="s">
        <v>166</v>
      </c>
      <c r="B19" s="96">
        <f>'GNA CCAA'!B19</f>
        <v>81.08802</v>
      </c>
      <c r="C19" s="96">
        <f>'GNA CCAA'!C19</f>
        <v>2.7702599999999999</v>
      </c>
      <c r="D19" s="96">
        <f>'GO CCAA'!B19</f>
        <v>152.38257999999996</v>
      </c>
      <c r="E19" s="341">
        <f t="shared" si="1"/>
        <v>236.24085999999994</v>
      </c>
      <c r="F19" s="96"/>
      <c r="G19" s="96">
        <f>'GNA CCAA'!F19</f>
        <v>907.88155999999992</v>
      </c>
      <c r="H19" s="96">
        <f>'GNA CCAA'!G19</f>
        <v>33.588360000000009</v>
      </c>
      <c r="I19" s="96">
        <f>'GO CCAA'!G19</f>
        <v>1758.9804499999998</v>
      </c>
      <c r="J19" s="341">
        <f t="shared" si="0"/>
        <v>2700.4503699999996</v>
      </c>
    </row>
    <row r="20" spans="1:10" x14ac:dyDescent="0.2">
      <c r="A20" s="364" t="s">
        <v>167</v>
      </c>
      <c r="B20" s="96">
        <f>'GNA CCAA'!B20</f>
        <v>0.61637999999999993</v>
      </c>
      <c r="C20" s="487">
        <f>'GNA CCAA'!C20</f>
        <v>0</v>
      </c>
      <c r="D20" s="96">
        <f>'GO CCAA'!B20</f>
        <v>1.1628800000000001</v>
      </c>
      <c r="E20" s="341">
        <f t="shared" si="1"/>
        <v>1.7792600000000001</v>
      </c>
      <c r="F20" s="96"/>
      <c r="G20" s="96">
        <f>'GNA CCAA'!F20</f>
        <v>7.0916100000000002</v>
      </c>
      <c r="H20" s="487">
        <f>'GNA CCAA'!G20</f>
        <v>0</v>
      </c>
      <c r="I20" s="96">
        <f>'GO CCAA'!G20</f>
        <v>12.874619999999997</v>
      </c>
      <c r="J20" s="341">
        <f t="shared" si="0"/>
        <v>19.966229999999996</v>
      </c>
    </row>
    <row r="21" spans="1:10" x14ac:dyDescent="0.2">
      <c r="A21" s="364" t="s">
        <v>168</v>
      </c>
      <c r="B21" s="96">
        <f>'GNA CCAA'!B21</f>
        <v>16.343359999999997</v>
      </c>
      <c r="C21" s="96">
        <f>'GNA CCAA'!C21</f>
        <v>0.72314000000000001</v>
      </c>
      <c r="D21" s="96">
        <f>'GO CCAA'!B21</f>
        <v>79.187860000000015</v>
      </c>
      <c r="E21" s="341">
        <f t="shared" si="1"/>
        <v>96.25436000000002</v>
      </c>
      <c r="F21" s="96"/>
      <c r="G21" s="96">
        <f>'GNA CCAA'!F21</f>
        <v>189.80094999999989</v>
      </c>
      <c r="H21" s="96">
        <f>'GNA CCAA'!G21</f>
        <v>8.3841400000000004</v>
      </c>
      <c r="I21" s="96">
        <f>'GO CCAA'!G21</f>
        <v>927.74230999999975</v>
      </c>
      <c r="J21" s="341">
        <f t="shared" si="0"/>
        <v>1125.9273999999996</v>
      </c>
    </row>
    <row r="22" spans="1:10" x14ac:dyDescent="0.2">
      <c r="A22" s="364" t="s">
        <v>169</v>
      </c>
      <c r="B22" s="96">
        <f>'GNA CCAA'!B22</f>
        <v>8.2595599999999987</v>
      </c>
      <c r="C22" s="96">
        <f>'GNA CCAA'!C22</f>
        <v>0.27161999999999997</v>
      </c>
      <c r="D22" s="96">
        <f>'GO CCAA'!B22</f>
        <v>57.260739999999998</v>
      </c>
      <c r="E22" s="341">
        <f t="shared" si="1"/>
        <v>65.791920000000005</v>
      </c>
      <c r="F22" s="96"/>
      <c r="G22" s="96">
        <f>'GNA CCAA'!F22</f>
        <v>94.269869999999983</v>
      </c>
      <c r="H22" s="96">
        <f>'GNA CCAA'!G22</f>
        <v>3.5027799999999991</v>
      </c>
      <c r="I22" s="96">
        <f>'GO CCAA'!G22</f>
        <v>636.85549000000003</v>
      </c>
      <c r="J22" s="341">
        <f t="shared" si="0"/>
        <v>734.62814000000003</v>
      </c>
    </row>
    <row r="23" spans="1:10" x14ac:dyDescent="0.2">
      <c r="A23" s="365" t="s">
        <v>170</v>
      </c>
      <c r="B23" s="96">
        <f>'GNA CCAA'!B23</f>
        <v>20.474280000000011</v>
      </c>
      <c r="C23" s="96">
        <f>'GNA CCAA'!C23</f>
        <v>1.0656799999999997</v>
      </c>
      <c r="D23" s="96">
        <f>'GO CCAA'!B23</f>
        <v>148.34671000000003</v>
      </c>
      <c r="E23" s="341">
        <f t="shared" si="1"/>
        <v>169.88667000000004</v>
      </c>
      <c r="F23" s="96"/>
      <c r="G23" s="96">
        <f>'GNA CCAA'!F23</f>
        <v>232.80885999999998</v>
      </c>
      <c r="H23" s="96">
        <f>'GNA CCAA'!G23</f>
        <v>13.736829999999994</v>
      </c>
      <c r="I23" s="96">
        <f>'GO CCAA'!G23</f>
        <v>1634.1664699999983</v>
      </c>
      <c r="J23" s="341">
        <f t="shared" si="0"/>
        <v>1880.7121599999982</v>
      </c>
    </row>
    <row r="24" spans="1:10" x14ac:dyDescent="0.2">
      <c r="A24" s="366" t="s">
        <v>425</v>
      </c>
      <c r="B24" s="100">
        <f>'GNA CCAA'!B24</f>
        <v>575.1641400000002</v>
      </c>
      <c r="C24" s="100">
        <f>'GNA CCAA'!C24</f>
        <v>30.334319999999995</v>
      </c>
      <c r="D24" s="100">
        <f>'GO CCAA'!B24</f>
        <v>1869.3830700000003</v>
      </c>
      <c r="E24" s="100">
        <f t="shared" si="1"/>
        <v>2474.8815300000006</v>
      </c>
      <c r="F24" s="100"/>
      <c r="G24" s="100">
        <f>'GNA CCAA'!F24</f>
        <v>6778.9000099999757</v>
      </c>
      <c r="H24" s="367">
        <f>'GNA CCAA'!G24</f>
        <v>381.39579999999904</v>
      </c>
      <c r="I24" s="100">
        <f>'GO CCAA'!G24</f>
        <v>21769.092670000031</v>
      </c>
      <c r="J24" s="100">
        <f t="shared" si="0"/>
        <v>28929.388480000005</v>
      </c>
    </row>
    <row r="25" spans="1:10" x14ac:dyDescent="0.2">
      <c r="J25" s="79" t="s">
        <v>219</v>
      </c>
    </row>
    <row r="26" spans="1:10" x14ac:dyDescent="0.2">
      <c r="A26" s="343" t="s">
        <v>430</v>
      </c>
      <c r="G26" s="58"/>
      <c r="H26" s="58"/>
      <c r="I26" s="58"/>
      <c r="J26" s="58"/>
    </row>
    <row r="27" spans="1:10" x14ac:dyDescent="0.2">
      <c r="A27" s="101" t="s">
        <v>220</v>
      </c>
      <c r="G27" s="58"/>
      <c r="H27" s="58"/>
      <c r="I27" s="58"/>
      <c r="J27" s="58"/>
    </row>
    <row r="28" spans="1:10" ht="18" x14ac:dyDescent="0.25">
      <c r="A28" s="102"/>
      <c r="E28" s="785"/>
      <c r="F28" s="785"/>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83" priority="5" operator="between">
      <formula>0</formula>
      <formula>0.5</formula>
    </cfRule>
    <cfRule type="cellIs" dxfId="182" priority="6" operator="between">
      <formula>0</formula>
      <formula>0.49</formula>
    </cfRule>
  </conditionalFormatting>
  <conditionalFormatting sqref="E6:E23">
    <cfRule type="cellIs" dxfId="181" priority="3" operator="between">
      <formula>0</formula>
      <formula>0.5</formula>
    </cfRule>
    <cfRule type="cellIs" dxfId="180" priority="4" operator="between">
      <formula>0</formula>
      <formula>0.49</formula>
    </cfRule>
  </conditionalFormatting>
  <conditionalFormatting sqref="J6:J23">
    <cfRule type="cellIs" dxfId="179" priority="1" operator="between">
      <formula>0</formula>
      <formula>0.5</formula>
    </cfRule>
    <cfRule type="cellIs" dxfId="178"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74">
        <f>INDICE!A3</f>
        <v>46112</v>
      </c>
      <c r="C3" s="775"/>
      <c r="D3" s="775" t="s">
        <v>115</v>
      </c>
      <c r="E3" s="775"/>
      <c r="F3" s="775" t="s">
        <v>116</v>
      </c>
      <c r="G3" s="775"/>
      <c r="H3" s="77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2"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626.12183000000005</v>
      </c>
      <c r="C5" s="86">
        <v>8.1288078845861982</v>
      </c>
      <c r="D5" s="85">
        <v>1691.1007400000003</v>
      </c>
      <c r="E5" s="86">
        <v>4.2459477372160581</v>
      </c>
      <c r="F5" s="85">
        <v>7813.09094</v>
      </c>
      <c r="G5" s="86">
        <v>4.3779220727084258</v>
      </c>
      <c r="H5" s="380">
        <v>99.999115594719086</v>
      </c>
    </row>
    <row r="6" spans="1:65" x14ac:dyDescent="0.2">
      <c r="A6" s="84" t="s">
        <v>141</v>
      </c>
      <c r="B6" s="341">
        <v>3.2499999999999999E-3</v>
      </c>
      <c r="C6" s="344">
        <v>-75.266362252663626</v>
      </c>
      <c r="D6" s="96">
        <v>8.6400000000000001E-3</v>
      </c>
      <c r="E6" s="344">
        <v>-44.437299035369776</v>
      </c>
      <c r="F6" s="96">
        <v>6.9100000000000009E-2</v>
      </c>
      <c r="G6" s="344">
        <v>-19.313404950957487</v>
      </c>
      <c r="H6" s="474">
        <v>8.8440528091371351E-4</v>
      </c>
    </row>
    <row r="7" spans="1:65" x14ac:dyDescent="0.2">
      <c r="A7" s="60" t="s">
        <v>114</v>
      </c>
      <c r="B7" s="61">
        <v>626.12508000000003</v>
      </c>
      <c r="C7" s="87">
        <v>8.1269155018462627</v>
      </c>
      <c r="D7" s="61">
        <v>1691.1093800000001</v>
      </c>
      <c r="E7" s="87">
        <v>4.2454810827062657</v>
      </c>
      <c r="F7" s="61">
        <v>7813.1600399999998</v>
      </c>
      <c r="G7" s="87">
        <v>4.3776510243102997</v>
      </c>
      <c r="H7" s="87">
        <v>100</v>
      </c>
    </row>
    <row r="8" spans="1:65" x14ac:dyDescent="0.2">
      <c r="H8" s="79" t="s">
        <v>219</v>
      </c>
    </row>
    <row r="9" spans="1:65" x14ac:dyDescent="0.2">
      <c r="A9" s="80" t="s">
        <v>474</v>
      </c>
    </row>
    <row r="10" spans="1:65" x14ac:dyDescent="0.2">
      <c r="A10" s="428" t="s">
        <v>526</v>
      </c>
    </row>
    <row r="13" spans="1:65" x14ac:dyDescent="0.2">
      <c r="B13" s="85"/>
    </row>
  </sheetData>
  <mergeCells count="3">
    <mergeCell ref="B3:C3"/>
    <mergeCell ref="D3:E3"/>
    <mergeCell ref="F3:H3"/>
  </mergeCells>
  <conditionalFormatting sqref="B6">
    <cfRule type="cellIs" dxfId="177" priority="7" operator="between">
      <formula>0</formula>
      <formula>0.5</formula>
    </cfRule>
    <cfRule type="cellIs" dxfId="176" priority="8" operator="between">
      <formula>0</formula>
      <formula>0.49</formula>
    </cfRule>
  </conditionalFormatting>
  <conditionalFormatting sqref="D6">
    <cfRule type="cellIs" dxfId="175" priority="5" operator="between">
      <formula>0</formula>
      <formula>0.5</formula>
    </cfRule>
    <cfRule type="cellIs" dxfId="174" priority="6" operator="between">
      <formula>0</formula>
      <formula>0.49</formula>
    </cfRule>
  </conditionalFormatting>
  <conditionalFormatting sqref="F6">
    <cfRule type="cellIs" dxfId="173" priority="3" operator="between">
      <formula>0</formula>
      <formula>0.5</formula>
    </cfRule>
    <cfRule type="cellIs" dxfId="172" priority="4" operator="between">
      <formula>0</formula>
      <formula>0.49</formula>
    </cfRule>
  </conditionalFormatting>
  <conditionalFormatting sqref="H6">
    <cfRule type="cellIs" dxfId="171" priority="1" operator="between">
      <formula>0</formula>
      <formula>0.5</formula>
    </cfRule>
    <cfRule type="cellIs" dxfId="170"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74">
        <f>INDICE!A3</f>
        <v>46112</v>
      </c>
      <c r="C3" s="775"/>
      <c r="D3" s="775" t="s">
        <v>115</v>
      </c>
      <c r="E3" s="775"/>
      <c r="F3" s="775" t="s">
        <v>116</v>
      </c>
      <c r="G3" s="775"/>
      <c r="H3" s="77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190.73607000000001</v>
      </c>
      <c r="C5" s="86">
        <v>-25.412092601500618</v>
      </c>
      <c r="D5" s="85">
        <v>560.47122000000002</v>
      </c>
      <c r="E5" s="86">
        <v>-16.278074911682644</v>
      </c>
      <c r="F5" s="85">
        <v>2353.2593499999998</v>
      </c>
      <c r="G5" s="86">
        <v>-12.616348877921709</v>
      </c>
      <c r="H5" s="380">
        <v>31.737370175015066</v>
      </c>
    </row>
    <row r="6" spans="1:65" x14ac:dyDescent="0.2">
      <c r="A6" s="84" t="s">
        <v>195</v>
      </c>
      <c r="B6" s="379">
        <v>451.20844</v>
      </c>
      <c r="C6" s="86">
        <v>1.1847862011290926</v>
      </c>
      <c r="D6" s="85">
        <v>1191.77133</v>
      </c>
      <c r="E6" s="86">
        <v>-13.125679906498867</v>
      </c>
      <c r="F6" s="85">
        <v>5061.5306500000015</v>
      </c>
      <c r="G6" s="86">
        <v>-13.561038234685077</v>
      </c>
      <c r="H6" s="380">
        <v>68.262629824984941</v>
      </c>
    </row>
    <row r="7" spans="1:65" x14ac:dyDescent="0.2">
      <c r="A7" s="60" t="s">
        <v>433</v>
      </c>
      <c r="B7" s="61">
        <v>641.94450999999992</v>
      </c>
      <c r="C7" s="87">
        <v>-8.5086474141674593</v>
      </c>
      <c r="D7" s="61">
        <v>1752.2425499999999</v>
      </c>
      <c r="E7" s="87">
        <v>-14.159518320886114</v>
      </c>
      <c r="F7" s="61">
        <v>7414.7900000000009</v>
      </c>
      <c r="G7" s="87">
        <v>-13.263438888642732</v>
      </c>
      <c r="H7" s="87">
        <v>100</v>
      </c>
    </row>
    <row r="8" spans="1:65" x14ac:dyDescent="0.2">
      <c r="A8" s="66" t="s">
        <v>422</v>
      </c>
      <c r="B8" s="419">
        <v>536.07547999999997</v>
      </c>
      <c r="C8" s="603">
        <v>-7.6905025592648544</v>
      </c>
      <c r="D8" s="417">
        <v>1453.1583499999999</v>
      </c>
      <c r="E8" s="603">
        <v>-15.295645149228102</v>
      </c>
      <c r="F8" s="417">
        <v>6182.9443900000006</v>
      </c>
      <c r="G8" s="603">
        <v>-14.502923950246233</v>
      </c>
      <c r="H8" s="699">
        <v>83.386641968282305</v>
      </c>
    </row>
    <row r="9" spans="1:65" x14ac:dyDescent="0.2">
      <c r="H9" s="79" t="s">
        <v>219</v>
      </c>
    </row>
    <row r="10" spans="1:65" x14ac:dyDescent="0.2">
      <c r="A10" s="80" t="s">
        <v>474</v>
      </c>
    </row>
    <row r="11" spans="1:65" x14ac:dyDescent="0.2">
      <c r="A11" s="80" t="s">
        <v>434</v>
      </c>
    </row>
    <row r="12" spans="1:65" x14ac:dyDescent="0.2">
      <c r="A12" s="133" t="s">
        <v>526</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435</v>
      </c>
    </row>
    <row r="2" spans="1:3" ht="15.75" x14ac:dyDescent="0.25">
      <c r="A2" s="2"/>
      <c r="C2" s="55" t="s">
        <v>151</v>
      </c>
    </row>
    <row r="3" spans="1:3" ht="14.1" customHeight="1" x14ac:dyDescent="0.2">
      <c r="A3" s="90"/>
      <c r="B3" s="280">
        <f>INDICE!A3</f>
        <v>46112</v>
      </c>
      <c r="C3" s="604" t="s">
        <v>116</v>
      </c>
    </row>
    <row r="4" spans="1:3" x14ac:dyDescent="0.2">
      <c r="A4" s="363" t="s">
        <v>153</v>
      </c>
      <c r="B4" s="339">
        <v>28.311430000000001</v>
      </c>
      <c r="C4" s="94">
        <v>328.33174999999994</v>
      </c>
    </row>
    <row r="5" spans="1:3" x14ac:dyDescent="0.2">
      <c r="A5" s="364" t="s">
        <v>154</v>
      </c>
      <c r="B5" s="341">
        <v>0.1426</v>
      </c>
      <c r="C5" s="96">
        <v>1.4350199999999997</v>
      </c>
    </row>
    <row r="6" spans="1:3" x14ac:dyDescent="0.2">
      <c r="A6" s="364" t="s">
        <v>155</v>
      </c>
      <c r="B6" s="341">
        <v>0.86572000000000005</v>
      </c>
      <c r="C6" s="96">
        <v>6.7153799999999997</v>
      </c>
    </row>
    <row r="7" spans="1:3" x14ac:dyDescent="0.2">
      <c r="A7" s="364" t="s">
        <v>156</v>
      </c>
      <c r="B7" s="341">
        <v>0</v>
      </c>
      <c r="C7" s="96">
        <v>0</v>
      </c>
    </row>
    <row r="8" spans="1:3" x14ac:dyDescent="0.2">
      <c r="A8" s="364" t="s">
        <v>157</v>
      </c>
      <c r="B8" s="341">
        <v>133.99880999999999</v>
      </c>
      <c r="C8" s="96">
        <v>1639.7352499999997</v>
      </c>
    </row>
    <row r="9" spans="1:3" x14ac:dyDescent="0.2">
      <c r="A9" s="364" t="s">
        <v>158</v>
      </c>
      <c r="B9" s="341">
        <v>0.32232</v>
      </c>
      <c r="C9" s="96">
        <v>4.00204</v>
      </c>
    </row>
    <row r="10" spans="1:3" x14ac:dyDescent="0.2">
      <c r="A10" s="364" t="s">
        <v>159</v>
      </c>
      <c r="B10" s="341">
        <v>0.87631999999999988</v>
      </c>
      <c r="C10" s="96">
        <v>6.4176600000000006</v>
      </c>
    </row>
    <row r="11" spans="1:3" x14ac:dyDescent="0.2">
      <c r="A11" s="364" t="s">
        <v>507</v>
      </c>
      <c r="B11" s="341">
        <v>0.46582999999999997</v>
      </c>
      <c r="C11" s="96">
        <v>2.9550000000000005</v>
      </c>
    </row>
    <row r="12" spans="1:3" x14ac:dyDescent="0.2">
      <c r="A12" s="364" t="s">
        <v>160</v>
      </c>
      <c r="B12" s="341">
        <v>14.40457</v>
      </c>
      <c r="C12" s="96">
        <v>207.89570999999998</v>
      </c>
    </row>
    <row r="13" spans="1:3" x14ac:dyDescent="0.2">
      <c r="A13" s="364" t="s">
        <v>161</v>
      </c>
      <c r="B13" s="341">
        <v>2.4</v>
      </c>
      <c r="C13" s="96">
        <v>41.103000000000002</v>
      </c>
    </row>
    <row r="14" spans="1:3" x14ac:dyDescent="0.2">
      <c r="A14" s="364" t="s">
        <v>162</v>
      </c>
      <c r="B14" s="341">
        <v>0.26413999999999999</v>
      </c>
      <c r="C14" s="96">
        <v>3.4678800000000001</v>
      </c>
    </row>
    <row r="15" spans="1:3" x14ac:dyDescent="0.2">
      <c r="A15" s="364" t="s">
        <v>163</v>
      </c>
      <c r="B15" s="341">
        <v>0.48699000000000003</v>
      </c>
      <c r="C15" s="96">
        <v>3.3246899999999995</v>
      </c>
    </row>
    <row r="16" spans="1:3" x14ac:dyDescent="0.2">
      <c r="A16" s="364" t="s">
        <v>164</v>
      </c>
      <c r="B16" s="341">
        <v>3.2969400000000002</v>
      </c>
      <c r="C16" s="96">
        <v>46.864930000000008</v>
      </c>
    </row>
    <row r="17" spans="1:3" x14ac:dyDescent="0.2">
      <c r="A17" s="364" t="s">
        <v>165</v>
      </c>
      <c r="B17" s="341">
        <v>0.14122000000000001</v>
      </c>
      <c r="C17" s="96">
        <v>0.75266</v>
      </c>
    </row>
    <row r="18" spans="1:3" x14ac:dyDescent="0.2">
      <c r="A18" s="364" t="s">
        <v>166</v>
      </c>
      <c r="B18" s="341">
        <v>0.34582000000000002</v>
      </c>
      <c r="C18" s="96">
        <v>3.8039600000000005</v>
      </c>
    </row>
    <row r="19" spans="1:3" x14ac:dyDescent="0.2">
      <c r="A19" s="364" t="s">
        <v>167</v>
      </c>
      <c r="B19" s="341">
        <v>3.593</v>
      </c>
      <c r="C19" s="96">
        <v>46.762</v>
      </c>
    </row>
    <row r="20" spans="1:3" x14ac:dyDescent="0.2">
      <c r="A20" s="364" t="s">
        <v>168</v>
      </c>
      <c r="B20" s="341">
        <v>0.15918000000000002</v>
      </c>
      <c r="C20" s="96">
        <v>2.3203800000000001</v>
      </c>
    </row>
    <row r="21" spans="1:3" x14ac:dyDescent="0.2">
      <c r="A21" s="364" t="s">
        <v>169</v>
      </c>
      <c r="B21" s="341">
        <v>0.42674000000000001</v>
      </c>
      <c r="C21" s="96">
        <v>3.6581000000000006</v>
      </c>
    </row>
    <row r="22" spans="1:3" x14ac:dyDescent="0.2">
      <c r="A22" s="365" t="s">
        <v>170</v>
      </c>
      <c r="B22" s="341">
        <v>0.23444000000000001</v>
      </c>
      <c r="C22" s="96">
        <v>3.71394</v>
      </c>
    </row>
    <row r="23" spans="1:3" x14ac:dyDescent="0.2">
      <c r="A23" s="366" t="s">
        <v>425</v>
      </c>
      <c r="B23" s="100">
        <v>190.73607000000001</v>
      </c>
      <c r="C23" s="100">
        <v>2353.2593499999998</v>
      </c>
    </row>
    <row r="24" spans="1:3" x14ac:dyDescent="0.2">
      <c r="C24" s="79" t="s">
        <v>219</v>
      </c>
    </row>
    <row r="25" spans="1:3" x14ac:dyDescent="0.2">
      <c r="A25" s="101" t="s">
        <v>220</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
    <cfRule type="cellIs" dxfId="169" priority="1" stopIfTrue="1" operator="equal">
      <formula>0</formula>
    </cfRule>
  </conditionalFormatting>
  <conditionalFormatting sqref="B5:C22">
    <cfRule type="cellIs" dxfId="168" priority="3" operator="between">
      <formula>0</formula>
      <formula>0.5</formula>
    </cfRule>
    <cfRule type="cellIs" dxfId="167" priority="4" operator="between">
      <formula>0</formula>
      <formula>0.49</formula>
    </cfRule>
  </conditionalFormatting>
  <conditionalFormatting sqref="B7:C7">
    <cfRule type="cellIs" dxfId="166" priority="2"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topLeftCell="A3" zoomScaleNormal="100" workbookViewId="0">
      <selection activeCell="E26" sqref="E26"/>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66" t="s">
        <v>0</v>
      </c>
      <c r="B1" s="766"/>
      <c r="C1" s="766"/>
      <c r="D1" s="766"/>
      <c r="E1" s="766"/>
      <c r="F1" s="766"/>
    </row>
    <row r="2" spans="1:6" ht="12.75" x14ac:dyDescent="0.2">
      <c r="A2" s="767"/>
      <c r="B2" s="767"/>
      <c r="C2" s="767"/>
      <c r="D2" s="767"/>
      <c r="E2" s="767"/>
      <c r="F2" s="767"/>
    </row>
    <row r="3" spans="1:6" ht="29.85" customHeight="1" x14ac:dyDescent="0.25">
      <c r="A3" s="20"/>
      <c r="B3" s="21" t="s">
        <v>42</v>
      </c>
      <c r="C3" s="21" t="s">
        <v>43</v>
      </c>
      <c r="D3" s="22" t="s">
        <v>44</v>
      </c>
      <c r="E3" s="22" t="s">
        <v>411</v>
      </c>
      <c r="F3" s="450" t="s">
        <v>412</v>
      </c>
    </row>
    <row r="4" spans="1:6" ht="12.75" x14ac:dyDescent="0.2">
      <c r="A4" s="23" t="s">
        <v>45</v>
      </c>
      <c r="B4" s="279"/>
      <c r="C4" s="279"/>
      <c r="D4" s="279"/>
      <c r="E4" s="279"/>
      <c r="F4" s="450"/>
    </row>
    <row r="5" spans="1:6" ht="12.75" x14ac:dyDescent="0.2">
      <c r="A5" s="24" t="s">
        <v>46</v>
      </c>
      <c r="B5" s="25" t="s">
        <v>529</v>
      </c>
      <c r="C5" s="26" t="s">
        <v>47</v>
      </c>
      <c r="D5" s="27">
        <v>4483.2388982960811</v>
      </c>
      <c r="E5" s="289">
        <v>5187.0147699999998</v>
      </c>
      <c r="F5" s="28" t="s">
        <v>685</v>
      </c>
    </row>
    <row r="6" spans="1:6" ht="12.75" x14ac:dyDescent="0.2">
      <c r="A6" s="19" t="s">
        <v>405</v>
      </c>
      <c r="B6" s="28" t="s">
        <v>529</v>
      </c>
      <c r="C6" s="29" t="s">
        <v>47</v>
      </c>
      <c r="D6" s="30">
        <v>138.63518999999999</v>
      </c>
      <c r="E6" s="290">
        <v>173.37632000000008</v>
      </c>
      <c r="F6" s="28" t="s">
        <v>685</v>
      </c>
    </row>
    <row r="7" spans="1:6" ht="12.75" x14ac:dyDescent="0.2">
      <c r="A7" s="19" t="s">
        <v>48</v>
      </c>
      <c r="B7" s="28" t="s">
        <v>529</v>
      </c>
      <c r="C7" s="29" t="s">
        <v>47</v>
      </c>
      <c r="D7" s="30">
        <v>513.45452999999998</v>
      </c>
      <c r="E7" s="290">
        <v>605.94285000000013</v>
      </c>
      <c r="F7" s="28" t="s">
        <v>685</v>
      </c>
    </row>
    <row r="8" spans="1:6" ht="12.75" x14ac:dyDescent="0.2">
      <c r="A8" s="19" t="s">
        <v>49</v>
      </c>
      <c r="B8" s="28" t="s">
        <v>529</v>
      </c>
      <c r="C8" s="29" t="s">
        <v>47</v>
      </c>
      <c r="D8" s="30">
        <v>510.65020999999996</v>
      </c>
      <c r="E8" s="290">
        <v>626.12508000000003</v>
      </c>
      <c r="F8" s="28" t="s">
        <v>685</v>
      </c>
    </row>
    <row r="9" spans="1:6" ht="12.75" x14ac:dyDescent="0.2">
      <c r="A9" s="19" t="s">
        <v>560</v>
      </c>
      <c r="B9" s="28" t="s">
        <v>529</v>
      </c>
      <c r="C9" s="29" t="s">
        <v>47</v>
      </c>
      <c r="D9" s="30">
        <v>1674.2272100000016</v>
      </c>
      <c r="E9" s="290">
        <v>1888.8643099999988</v>
      </c>
      <c r="F9" s="28" t="s">
        <v>685</v>
      </c>
    </row>
    <row r="10" spans="1:6" ht="12.75" x14ac:dyDescent="0.2">
      <c r="A10" s="31" t="s">
        <v>50</v>
      </c>
      <c r="B10" s="32" t="s">
        <v>529</v>
      </c>
      <c r="C10" s="33" t="s">
        <v>505</v>
      </c>
      <c r="D10" s="34">
        <v>27385.393</v>
      </c>
      <c r="E10" s="291">
        <v>28628.259000000002</v>
      </c>
      <c r="F10" s="32" t="s">
        <v>685</v>
      </c>
    </row>
    <row r="11" spans="1:6" ht="12.75" x14ac:dyDescent="0.2">
      <c r="A11" s="35" t="s">
        <v>51</v>
      </c>
      <c r="B11" s="36"/>
      <c r="C11" s="37"/>
      <c r="D11" s="38"/>
      <c r="E11" s="38"/>
      <c r="F11" s="449"/>
    </row>
    <row r="12" spans="1:6" ht="12.75" x14ac:dyDescent="0.2">
      <c r="A12" s="19" t="s">
        <v>52</v>
      </c>
      <c r="B12" s="28" t="s">
        <v>529</v>
      </c>
      <c r="C12" s="29" t="s">
        <v>47</v>
      </c>
      <c r="D12" s="30">
        <v>4429.7619999999997</v>
      </c>
      <c r="E12" s="290">
        <v>4578.19308</v>
      </c>
      <c r="F12" s="25" t="s">
        <v>685</v>
      </c>
    </row>
    <row r="13" spans="1:6" ht="12.75" x14ac:dyDescent="0.2">
      <c r="A13" s="19" t="s">
        <v>53</v>
      </c>
      <c r="B13" s="28" t="s">
        <v>529</v>
      </c>
      <c r="C13" s="29" t="s">
        <v>54</v>
      </c>
      <c r="D13" s="30">
        <v>31353.261910000001</v>
      </c>
      <c r="E13" s="290">
        <v>37560.538619999999</v>
      </c>
      <c r="F13" s="28" t="s">
        <v>685</v>
      </c>
    </row>
    <row r="14" spans="1:6" ht="12.75" x14ac:dyDescent="0.2">
      <c r="A14" s="19" t="s">
        <v>55</v>
      </c>
      <c r="B14" s="28" t="s">
        <v>529</v>
      </c>
      <c r="C14" s="29" t="s">
        <v>56</v>
      </c>
      <c r="D14" s="39">
        <v>59.10913915974853</v>
      </c>
      <c r="E14" s="292">
        <v>79.441329697195272</v>
      </c>
      <c r="F14" s="28" t="s">
        <v>685</v>
      </c>
    </row>
    <row r="15" spans="1:6" ht="12.75" x14ac:dyDescent="0.2">
      <c r="A15" s="19" t="s">
        <v>413</v>
      </c>
      <c r="B15" s="28" t="s">
        <v>529</v>
      </c>
      <c r="C15" s="29" t="s">
        <v>47</v>
      </c>
      <c r="D15" s="30">
        <v>-511.95900000000006</v>
      </c>
      <c r="E15" s="290">
        <v>-354.3119999999999</v>
      </c>
      <c r="F15" s="32" t="s">
        <v>685</v>
      </c>
    </row>
    <row r="16" spans="1:6" ht="12.75" x14ac:dyDescent="0.2">
      <c r="A16" s="23" t="s">
        <v>57</v>
      </c>
      <c r="B16" s="25"/>
      <c r="C16" s="26"/>
      <c r="D16" s="40"/>
      <c r="E16" s="40"/>
      <c r="F16" s="449"/>
    </row>
    <row r="17" spans="1:6" ht="12.75" x14ac:dyDescent="0.2">
      <c r="A17" s="24" t="s">
        <v>58</v>
      </c>
      <c r="B17" s="25" t="s">
        <v>529</v>
      </c>
      <c r="C17" s="26" t="s">
        <v>47</v>
      </c>
      <c r="D17" s="27">
        <v>4239.7629999999999</v>
      </c>
      <c r="E17" s="289">
        <v>5389.73</v>
      </c>
      <c r="F17" s="25" t="s">
        <v>685</v>
      </c>
    </row>
    <row r="18" spans="1:6" ht="12.75" x14ac:dyDescent="0.2">
      <c r="A18" s="19" t="s">
        <v>59</v>
      </c>
      <c r="B18" s="28" t="s">
        <v>529</v>
      </c>
      <c r="C18" s="29" t="s">
        <v>60</v>
      </c>
      <c r="D18" s="39">
        <v>69.7832564484127</v>
      </c>
      <c r="E18" s="292">
        <v>80.125914385793422</v>
      </c>
      <c r="F18" s="28" t="s">
        <v>685</v>
      </c>
    </row>
    <row r="19" spans="1:6" ht="12.75" x14ac:dyDescent="0.2">
      <c r="A19" s="31" t="s">
        <v>61</v>
      </c>
      <c r="B19" s="32" t="s">
        <v>529</v>
      </c>
      <c r="C19" s="41" t="s">
        <v>47</v>
      </c>
      <c r="D19" s="34">
        <v>15891.851000000001</v>
      </c>
      <c r="E19" s="291">
        <v>15603.869000000001</v>
      </c>
      <c r="F19" s="32" t="s">
        <v>685</v>
      </c>
    </row>
    <row r="20" spans="1:6" ht="12.75" x14ac:dyDescent="0.2">
      <c r="A20" s="23" t="s">
        <v>66</v>
      </c>
      <c r="B20" s="25"/>
      <c r="C20" s="26"/>
      <c r="D20" s="27"/>
      <c r="E20" s="27"/>
      <c r="F20" s="449"/>
    </row>
    <row r="21" spans="1:6" ht="12.75" x14ac:dyDescent="0.2">
      <c r="A21" s="24" t="s">
        <v>67</v>
      </c>
      <c r="B21" s="25" t="s">
        <v>68</v>
      </c>
      <c r="C21" s="26" t="s">
        <v>69</v>
      </c>
      <c r="D21" s="43">
        <v>70.986499999999992</v>
      </c>
      <c r="E21" s="293">
        <v>103.25</v>
      </c>
      <c r="F21" s="28" t="s">
        <v>685</v>
      </c>
    </row>
    <row r="22" spans="1:6" ht="12.75" x14ac:dyDescent="0.2">
      <c r="A22" s="19" t="s">
        <v>70</v>
      </c>
      <c r="B22" s="28" t="s">
        <v>71</v>
      </c>
      <c r="C22" s="29" t="s">
        <v>72</v>
      </c>
      <c r="D22" s="44">
        <v>1.1823950000000001</v>
      </c>
      <c r="E22" s="294">
        <v>1.1558318181818181</v>
      </c>
      <c r="F22" s="28" t="s">
        <v>685</v>
      </c>
    </row>
    <row r="23" spans="1:6" ht="12.75" x14ac:dyDescent="0.2">
      <c r="A23" s="19" t="s">
        <v>73</v>
      </c>
      <c r="B23" s="28" t="s">
        <v>562</v>
      </c>
      <c r="C23" s="29" t="s">
        <v>74</v>
      </c>
      <c r="D23" s="42">
        <v>146.75585363214284</v>
      </c>
      <c r="E23" s="295">
        <v>163.66378389032258</v>
      </c>
      <c r="F23" s="28" t="s">
        <v>685</v>
      </c>
    </row>
    <row r="24" spans="1:6" ht="12.75" x14ac:dyDescent="0.2">
      <c r="A24" s="19" t="s">
        <v>75</v>
      </c>
      <c r="B24" s="28" t="s">
        <v>562</v>
      </c>
      <c r="C24" s="29" t="s">
        <v>74</v>
      </c>
      <c r="D24" s="42">
        <v>142.02878225357145</v>
      </c>
      <c r="E24" s="295">
        <v>176.42193066451611</v>
      </c>
      <c r="F24" s="28" t="s">
        <v>685</v>
      </c>
    </row>
    <row r="25" spans="1:6" ht="12.75" x14ac:dyDescent="0.2">
      <c r="A25" s="19" t="s">
        <v>76</v>
      </c>
      <c r="B25" s="28" t="s">
        <v>562</v>
      </c>
      <c r="C25" s="29" t="s">
        <v>77</v>
      </c>
      <c r="D25" s="42">
        <v>15.58</v>
      </c>
      <c r="E25" s="295">
        <v>16.350000000000001</v>
      </c>
      <c r="F25" s="28" t="s">
        <v>685</v>
      </c>
    </row>
    <row r="26" spans="1:6" ht="12.75" x14ac:dyDescent="0.2">
      <c r="A26" s="31" t="s">
        <v>615</v>
      </c>
      <c r="B26" s="32" t="s">
        <v>562</v>
      </c>
      <c r="C26" s="33" t="s">
        <v>78</v>
      </c>
      <c r="D26" s="44">
        <v>7.6348761499999993</v>
      </c>
      <c r="E26" s="294">
        <v>7.3393493799999998</v>
      </c>
      <c r="F26" s="32" t="s">
        <v>685</v>
      </c>
    </row>
    <row r="27" spans="1:6" ht="12.75" x14ac:dyDescent="0.2">
      <c r="A27" s="35" t="s">
        <v>79</v>
      </c>
      <c r="B27" s="36"/>
      <c r="C27" s="37"/>
      <c r="D27" s="38"/>
      <c r="E27" s="38"/>
      <c r="F27" s="449"/>
    </row>
    <row r="28" spans="1:6" ht="12.75" x14ac:dyDescent="0.2">
      <c r="A28" s="19" t="s">
        <v>80</v>
      </c>
      <c r="B28" s="28" t="s">
        <v>81</v>
      </c>
      <c r="C28" s="29" t="s">
        <v>414</v>
      </c>
      <c r="D28" s="45">
        <v>2.6478999999999999</v>
      </c>
      <c r="E28" s="296">
        <v>2.7191999999999998</v>
      </c>
      <c r="F28" s="28" t="s">
        <v>686</v>
      </c>
    </row>
    <row r="29" spans="1:6" x14ac:dyDescent="0.2">
      <c r="A29" s="19" t="s">
        <v>82</v>
      </c>
      <c r="B29" s="28" t="s">
        <v>81</v>
      </c>
      <c r="C29" s="29" t="s">
        <v>414</v>
      </c>
      <c r="D29" s="46">
        <v>-1.1000000000000001</v>
      </c>
      <c r="E29" s="297">
        <v>1.8</v>
      </c>
      <c r="F29" s="614">
        <v>46082</v>
      </c>
    </row>
    <row r="30" spans="1:6" ht="12.75" x14ac:dyDescent="0.2">
      <c r="A30" s="47" t="s">
        <v>83</v>
      </c>
      <c r="B30" s="28" t="s">
        <v>81</v>
      </c>
      <c r="C30" s="29" t="s">
        <v>414</v>
      </c>
      <c r="D30" s="46">
        <v>0</v>
      </c>
      <c r="E30" s="297">
        <v>3.2</v>
      </c>
      <c r="F30" s="614">
        <v>46082</v>
      </c>
    </row>
    <row r="31" spans="1:6" ht="12.75" x14ac:dyDescent="0.2">
      <c r="A31" s="47" t="s">
        <v>84</v>
      </c>
      <c r="B31" s="28" t="s">
        <v>81</v>
      </c>
      <c r="C31" s="29" t="s">
        <v>414</v>
      </c>
      <c r="D31" s="46">
        <v>-6.3</v>
      </c>
      <c r="E31" s="297">
        <v>-6.6</v>
      </c>
      <c r="F31" s="614">
        <v>46082</v>
      </c>
    </row>
    <row r="32" spans="1:6" ht="12.75" x14ac:dyDescent="0.2">
      <c r="A32" s="47" t="s">
        <v>85</v>
      </c>
      <c r="B32" s="28" t="s">
        <v>81</v>
      </c>
      <c r="C32" s="29" t="s">
        <v>414</v>
      </c>
      <c r="D32" s="46">
        <v>0.6</v>
      </c>
      <c r="E32" s="297">
        <v>4.2</v>
      </c>
      <c r="F32" s="614">
        <v>46082</v>
      </c>
    </row>
    <row r="33" spans="1:7" ht="12.75" x14ac:dyDescent="0.2">
      <c r="A33" s="47" t="s">
        <v>86</v>
      </c>
      <c r="B33" s="28" t="s">
        <v>81</v>
      </c>
      <c r="C33" s="29" t="s">
        <v>414</v>
      </c>
      <c r="D33" s="46">
        <v>0</v>
      </c>
      <c r="E33" s="297">
        <v>3</v>
      </c>
      <c r="F33" s="614">
        <v>46082</v>
      </c>
    </row>
    <row r="34" spans="1:7" ht="12.75" x14ac:dyDescent="0.2">
      <c r="A34" s="47" t="s">
        <v>87</v>
      </c>
      <c r="B34" s="28" t="s">
        <v>81</v>
      </c>
      <c r="C34" s="29" t="s">
        <v>414</v>
      </c>
      <c r="D34" s="46">
        <v>-2.7</v>
      </c>
      <c r="E34" s="297">
        <v>1.8</v>
      </c>
      <c r="F34" s="614">
        <v>46082</v>
      </c>
    </row>
    <row r="35" spans="1:7" ht="12.75" x14ac:dyDescent="0.2">
      <c r="A35" s="47" t="s">
        <v>88</v>
      </c>
      <c r="B35" s="28" t="s">
        <v>81</v>
      </c>
      <c r="C35" s="29" t="s">
        <v>414</v>
      </c>
      <c r="D35" s="46">
        <v>-1.5</v>
      </c>
      <c r="E35" s="297">
        <v>-1.9</v>
      </c>
      <c r="F35" s="614">
        <v>46082</v>
      </c>
    </row>
    <row r="36" spans="1:7" x14ac:dyDescent="0.2">
      <c r="A36" s="19" t="s">
        <v>89</v>
      </c>
      <c r="B36" s="28" t="s">
        <v>90</v>
      </c>
      <c r="C36" s="29" t="s">
        <v>414</v>
      </c>
      <c r="D36" s="46">
        <v>2</v>
      </c>
      <c r="E36" s="297">
        <v>-2.1</v>
      </c>
      <c r="F36" s="614">
        <v>46082</v>
      </c>
    </row>
    <row r="37" spans="1:7" ht="12.75" x14ac:dyDescent="0.2">
      <c r="A37" s="19" t="s">
        <v>616</v>
      </c>
      <c r="B37" s="28" t="s">
        <v>81</v>
      </c>
      <c r="C37" s="29" t="s">
        <v>414</v>
      </c>
      <c r="D37" s="46">
        <v>2.8</v>
      </c>
      <c r="E37" s="296">
        <v>3.3</v>
      </c>
      <c r="F37" s="614">
        <v>46082</v>
      </c>
      <c r="G37" s="614"/>
    </row>
    <row r="38" spans="1:7" ht="12.75" x14ac:dyDescent="0.2">
      <c r="A38" s="31" t="s">
        <v>91</v>
      </c>
      <c r="B38" s="32" t="s">
        <v>92</v>
      </c>
      <c r="C38" s="33" t="s">
        <v>414</v>
      </c>
      <c r="D38" s="48">
        <v>7.5</v>
      </c>
      <c r="E38" s="668">
        <v>11.7</v>
      </c>
      <c r="F38" s="614">
        <v>46082</v>
      </c>
    </row>
    <row r="39" spans="1:7" ht="12.75" x14ac:dyDescent="0.2">
      <c r="A39" s="35" t="s">
        <v>62</v>
      </c>
      <c r="B39" s="36"/>
      <c r="C39" s="37"/>
      <c r="D39" s="38"/>
      <c r="E39" s="38"/>
      <c r="F39" s="449"/>
    </row>
    <row r="40" spans="1:7" ht="12.75" x14ac:dyDescent="0.2">
      <c r="A40" s="19" t="s">
        <v>63</v>
      </c>
      <c r="B40" s="28" t="s">
        <v>529</v>
      </c>
      <c r="C40" s="29" t="s">
        <v>47</v>
      </c>
      <c r="D40" s="42">
        <v>6.2E-2</v>
      </c>
      <c r="E40" s="295">
        <v>8.4000000000000005E-2</v>
      </c>
      <c r="F40" s="28" t="s">
        <v>685</v>
      </c>
    </row>
    <row r="41" spans="1:7" ht="12.75" x14ac:dyDescent="0.2">
      <c r="A41" s="19" t="s">
        <v>50</v>
      </c>
      <c r="B41" s="28" t="s">
        <v>529</v>
      </c>
      <c r="C41" s="29" t="s">
        <v>54</v>
      </c>
      <c r="D41" s="39">
        <v>66.785027667055999</v>
      </c>
      <c r="E41" s="292">
        <v>79.666297493997988</v>
      </c>
      <c r="F41" s="28" t="s">
        <v>685</v>
      </c>
    </row>
    <row r="42" spans="1:7" ht="12.75" x14ac:dyDescent="0.2">
      <c r="A42" s="19" t="s">
        <v>64</v>
      </c>
      <c r="B42" s="28" t="s">
        <v>529</v>
      </c>
      <c r="C42" s="29" t="s">
        <v>60</v>
      </c>
      <c r="D42" s="732">
        <v>1.3829287576792751E-3</v>
      </c>
      <c r="E42" s="733">
        <v>1.6194285870522016E-3</v>
      </c>
      <c r="F42" s="614">
        <v>46082</v>
      </c>
    </row>
    <row r="43" spans="1:7" ht="12.75" x14ac:dyDescent="0.2">
      <c r="A43" s="31" t="s">
        <v>65</v>
      </c>
      <c r="B43" s="32" t="s">
        <v>529</v>
      </c>
      <c r="C43" s="33" t="s">
        <v>60</v>
      </c>
      <c r="D43" s="732">
        <v>0.2438709850432163</v>
      </c>
      <c r="E43" s="733">
        <v>0.27827852715038659</v>
      </c>
      <c r="F43" s="614">
        <v>46082</v>
      </c>
    </row>
    <row r="44" spans="1:7" x14ac:dyDescent="0.2">
      <c r="A44" s="35" t="s">
        <v>93</v>
      </c>
      <c r="B44" s="36"/>
      <c r="C44" s="37"/>
      <c r="D44" s="38"/>
      <c r="E44" s="38"/>
      <c r="F44" s="449"/>
    </row>
    <row r="45" spans="1:7" ht="12.75" x14ac:dyDescent="0.2">
      <c r="A45" s="49" t="s">
        <v>94</v>
      </c>
      <c r="B45" s="28" t="s">
        <v>81</v>
      </c>
      <c r="C45" s="29" t="s">
        <v>414</v>
      </c>
      <c r="D45" s="46">
        <v>-7.8518021014159667E-2</v>
      </c>
      <c r="E45" s="297">
        <v>3.1462599552494788</v>
      </c>
      <c r="F45" s="614">
        <v>46082</v>
      </c>
    </row>
    <row r="46" spans="1:7" ht="12.75" x14ac:dyDescent="0.2">
      <c r="A46" s="50" t="s">
        <v>95</v>
      </c>
      <c r="B46" s="28" t="s">
        <v>81</v>
      </c>
      <c r="C46" s="29" t="s">
        <v>414</v>
      </c>
      <c r="D46" s="46">
        <v>2.0002323110561884</v>
      </c>
      <c r="E46" s="297">
        <v>4.7736872672979667</v>
      </c>
      <c r="F46" s="614">
        <v>46082</v>
      </c>
    </row>
    <row r="47" spans="1:7" ht="12.75" x14ac:dyDescent="0.2">
      <c r="A47" s="50" t="s">
        <v>96</v>
      </c>
      <c r="B47" s="28" t="s">
        <v>81</v>
      </c>
      <c r="C47" s="29" t="s">
        <v>414</v>
      </c>
      <c r="D47" s="46">
        <v>-4.2004824745801486</v>
      </c>
      <c r="E47" s="297">
        <v>6.868211893467728E-2</v>
      </c>
      <c r="F47" s="614">
        <v>46082</v>
      </c>
    </row>
    <row r="48" spans="1:7" ht="12.75" x14ac:dyDescent="0.2">
      <c r="A48" s="49" t="s">
        <v>97</v>
      </c>
      <c r="B48" s="28" t="s">
        <v>81</v>
      </c>
      <c r="C48" s="29" t="s">
        <v>414</v>
      </c>
      <c r="D48" s="46">
        <v>4.9679043083570722</v>
      </c>
      <c r="E48" s="297">
        <v>4.0346085580986699</v>
      </c>
      <c r="F48" s="614">
        <v>46082</v>
      </c>
    </row>
    <row r="49" spans="1:7" ht="12.75" x14ac:dyDescent="0.2">
      <c r="A49" s="299" t="s">
        <v>98</v>
      </c>
      <c r="B49" s="28" t="s">
        <v>81</v>
      </c>
      <c r="C49" s="29" t="s">
        <v>414</v>
      </c>
      <c r="D49" s="46">
        <v>-15.814055195917035</v>
      </c>
      <c r="E49" s="297">
        <v>-5.0715649530254101</v>
      </c>
      <c r="F49" s="614">
        <v>46082</v>
      </c>
    </row>
    <row r="50" spans="1:7" ht="12.75" x14ac:dyDescent="0.2">
      <c r="A50" s="50" t="s">
        <v>99</v>
      </c>
      <c r="B50" s="28" t="s">
        <v>81</v>
      </c>
      <c r="C50" s="29" t="s">
        <v>414</v>
      </c>
      <c r="D50" s="46">
        <v>-13.755269036254694</v>
      </c>
      <c r="E50" s="297">
        <v>-3.5290632722327921</v>
      </c>
      <c r="F50" s="614">
        <v>46082</v>
      </c>
    </row>
    <row r="51" spans="1:7" ht="12.75" x14ac:dyDescent="0.2">
      <c r="A51" s="50" t="s">
        <v>100</v>
      </c>
      <c r="B51" s="28" t="s">
        <v>81</v>
      </c>
      <c r="C51" s="29" t="s">
        <v>414</v>
      </c>
      <c r="D51" s="46">
        <v>-29.257063220978317</v>
      </c>
      <c r="E51" s="297">
        <v>-13.511033007969781</v>
      </c>
      <c r="F51" s="614">
        <v>46082</v>
      </c>
    </row>
    <row r="52" spans="1:7" ht="12.75" x14ac:dyDescent="0.2">
      <c r="A52" s="50" t="s">
        <v>101</v>
      </c>
      <c r="B52" s="28" t="s">
        <v>81</v>
      </c>
      <c r="C52" s="29" t="s">
        <v>414</v>
      </c>
      <c r="D52" s="45">
        <v>-29.950624871357011</v>
      </c>
      <c r="E52" s="296">
        <v>-15.81452635622127</v>
      </c>
      <c r="F52" s="614">
        <v>46082</v>
      </c>
    </row>
    <row r="53" spans="1:7" ht="12.75" x14ac:dyDescent="0.2">
      <c r="A53" s="49" t="s">
        <v>102</v>
      </c>
      <c r="B53" s="28" t="s">
        <v>81</v>
      </c>
      <c r="C53" s="29" t="s">
        <v>414</v>
      </c>
      <c r="D53" s="45">
        <v>-1.819681107258482</v>
      </c>
      <c r="E53" s="296">
        <v>-0.79588401627513305</v>
      </c>
      <c r="F53" s="614">
        <v>46082</v>
      </c>
    </row>
    <row r="54" spans="1:7" ht="12.75" x14ac:dyDescent="0.2">
      <c r="A54" s="51" t="s">
        <v>103</v>
      </c>
      <c r="B54" s="32" t="s">
        <v>81</v>
      </c>
      <c r="C54" s="33" t="s">
        <v>414</v>
      </c>
      <c r="D54" s="48">
        <v>-6.9127950036264485</v>
      </c>
      <c r="E54" s="298">
        <v>0.37266167824692498</v>
      </c>
      <c r="F54" s="615">
        <v>46082</v>
      </c>
    </row>
    <row r="55" spans="1:7" ht="12.75" x14ac:dyDescent="0.2">
      <c r="F55" s="55" t="s">
        <v>569</v>
      </c>
    </row>
    <row r="56" spans="1:7" ht="12.75" x14ac:dyDescent="0.2">
      <c r="A56" s="285" t="s">
        <v>543</v>
      </c>
      <c r="B56" s="287"/>
      <c r="C56" s="287"/>
      <c r="D56" s="288"/>
    </row>
    <row r="57" spans="1:7" ht="12.75" x14ac:dyDescent="0.2">
      <c r="A57" s="285" t="s">
        <v>542</v>
      </c>
    </row>
    <row r="58" spans="1:7" ht="12.75" x14ac:dyDescent="0.2">
      <c r="A58" s="285"/>
    </row>
    <row r="59" spans="1:7" ht="12.75" x14ac:dyDescent="0.2">
      <c r="A59" s="676"/>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election activeCell="H10" sqref="H10"/>
    </sheetView>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74">
        <f>INDICE!A3</f>
        <v>46112</v>
      </c>
      <c r="C3" s="775"/>
      <c r="D3" s="775" t="s">
        <v>115</v>
      </c>
      <c r="E3" s="775"/>
      <c r="F3" s="775" t="s">
        <v>116</v>
      </c>
      <c r="G3" s="775"/>
      <c r="H3" s="775"/>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416</v>
      </c>
      <c r="D4" s="82" t="s">
        <v>47</v>
      </c>
      <c r="E4" s="82" t="s">
        <v>416</v>
      </c>
      <c r="F4" s="82" t="s">
        <v>47</v>
      </c>
      <c r="G4" s="83" t="s">
        <v>416</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590</v>
      </c>
      <c r="B5" s="379">
        <v>51.981678270428702</v>
      </c>
      <c r="C5" s="73">
        <v>38.540869774694521</v>
      </c>
      <c r="D5" s="85">
        <v>122.44033223402954</v>
      </c>
      <c r="E5" s="73">
        <v>12.035170150748357</v>
      </c>
      <c r="F5" s="85">
        <v>438.73079272016605</v>
      </c>
      <c r="G5" s="73">
        <v>2.9529669256239228</v>
      </c>
      <c r="H5" s="380">
        <v>8.7469773626022533</v>
      </c>
    </row>
    <row r="6" spans="1:65" x14ac:dyDescent="0.2">
      <c r="A6" s="84" t="s">
        <v>196</v>
      </c>
      <c r="B6" s="379">
        <v>108.828</v>
      </c>
      <c r="C6" s="86">
        <v>104.16479063484915</v>
      </c>
      <c r="D6" s="85">
        <v>227.70400000000001</v>
      </c>
      <c r="E6" s="86">
        <v>45.662506476973959</v>
      </c>
      <c r="F6" s="85">
        <v>996.91600000000005</v>
      </c>
      <c r="G6" s="86">
        <v>18.020824084432842</v>
      </c>
      <c r="H6" s="380">
        <v>19.875517809796936</v>
      </c>
    </row>
    <row r="7" spans="1:65" x14ac:dyDescent="0.2">
      <c r="A7" s="84" t="s">
        <v>197</v>
      </c>
      <c r="B7" s="379">
        <v>91.444999999999993</v>
      </c>
      <c r="C7" s="86">
        <v>-0.83930643359828239</v>
      </c>
      <c r="D7" s="85">
        <v>220.72</v>
      </c>
      <c r="E7" s="86">
        <v>-13.054781947601246</v>
      </c>
      <c r="F7" s="85">
        <v>1075.2003900000002</v>
      </c>
      <c r="G7" s="73">
        <v>-5.7550253888085772</v>
      </c>
      <c r="H7" s="380">
        <v>21.436273969467454</v>
      </c>
    </row>
    <row r="8" spans="1:65" x14ac:dyDescent="0.2">
      <c r="A8" s="84" t="s">
        <v>591</v>
      </c>
      <c r="B8" s="379">
        <v>247.10532172957133</v>
      </c>
      <c r="C8" s="86">
        <v>-5.071426206320087</v>
      </c>
      <c r="D8" s="85">
        <v>678.1354289727617</v>
      </c>
      <c r="E8" s="86">
        <v>-17.00692089508216</v>
      </c>
      <c r="F8" s="85">
        <v>2504.9516987993156</v>
      </c>
      <c r="G8" s="489">
        <v>-7.6499282923555993</v>
      </c>
      <c r="H8" s="380">
        <v>49.941230858133373</v>
      </c>
      <c r="J8" s="85"/>
    </row>
    <row r="9" spans="1:65" x14ac:dyDescent="0.2">
      <c r="A9" s="60" t="s">
        <v>198</v>
      </c>
      <c r="B9" s="61">
        <v>499.36</v>
      </c>
      <c r="C9" s="627">
        <v>12.63325715692768</v>
      </c>
      <c r="D9" s="61">
        <v>1248.9997612067912</v>
      </c>
      <c r="E9" s="87">
        <v>-6.5518756626466228</v>
      </c>
      <c r="F9" s="61">
        <v>5015.7988815194813</v>
      </c>
      <c r="G9" s="87">
        <v>-2.1145413572344958</v>
      </c>
      <c r="H9" s="87">
        <v>100</v>
      </c>
    </row>
    <row r="10" spans="1:65" x14ac:dyDescent="0.2">
      <c r="H10" s="79" t="s">
        <v>219</v>
      </c>
    </row>
    <row r="11" spans="1:65" x14ac:dyDescent="0.2">
      <c r="A11" s="80" t="s">
        <v>474</v>
      </c>
    </row>
    <row r="12" spans="1:65" x14ac:dyDescent="0.2">
      <c r="A12" s="80" t="s">
        <v>593</v>
      </c>
    </row>
    <row r="13" spans="1:65" x14ac:dyDescent="0.2">
      <c r="A13" s="80" t="s">
        <v>592</v>
      </c>
    </row>
    <row r="14" spans="1:65" x14ac:dyDescent="0.2">
      <c r="A14" s="133" t="s">
        <v>526</v>
      </c>
    </row>
  </sheetData>
  <mergeCells count="3">
    <mergeCell ref="B3:C3"/>
    <mergeCell ref="D3:E3"/>
    <mergeCell ref="F3:H3"/>
  </mergeCells>
  <conditionalFormatting sqref="C9">
    <cfRule type="cellIs" dxfId="165" priority="13" operator="between">
      <formula>0</formula>
      <formula>0.5</formula>
    </cfRule>
    <cfRule type="cellIs" dxfId="164" priority="14" operator="between">
      <formula>0</formula>
      <formula>0.49</formula>
    </cfRule>
  </conditionalFormatting>
  <conditionalFormatting sqref="E5">
    <cfRule type="cellIs" dxfId="163" priority="3" operator="between">
      <formula>0</formula>
      <formula>0.5</formula>
    </cfRule>
    <cfRule type="cellIs" dxfId="162" priority="4" operator="between">
      <formula>0</formula>
      <formula>0.49</formula>
    </cfRule>
  </conditionalFormatting>
  <conditionalFormatting sqref="G5">
    <cfRule type="cellIs" dxfId="161" priority="1" operator="between">
      <formula>0</formula>
      <formula>0.5</formula>
    </cfRule>
    <cfRule type="cellIs" dxfId="160" priority="2" operator="between">
      <formula>0</formula>
      <formula>0.49</formula>
    </cfRule>
  </conditionalFormatting>
  <conditionalFormatting sqref="G7">
    <cfRule type="cellIs" dxfId="159" priority="5" operator="between">
      <formula>0</formula>
      <formula>0.5</formula>
    </cfRule>
    <cfRule type="cellIs" dxfId="158" priority="6"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2"/>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242</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793" t="s">
        <v>446</v>
      </c>
      <c r="B3" s="793" t="s">
        <v>447</v>
      </c>
      <c r="C3" s="774">
        <f>INDICE!A3</f>
        <v>46112</v>
      </c>
      <c r="D3" s="775"/>
      <c r="E3" s="775" t="s">
        <v>115</v>
      </c>
      <c r="F3" s="775"/>
      <c r="G3" s="775" t="s">
        <v>116</v>
      </c>
      <c r="H3" s="775"/>
      <c r="I3" s="775"/>
    </row>
    <row r="4" spans="1:9" x14ac:dyDescent="0.2">
      <c r="A4" s="794"/>
      <c r="B4" s="794"/>
      <c r="C4" s="82" t="s">
        <v>47</v>
      </c>
      <c r="D4" s="82" t="s">
        <v>444</v>
      </c>
      <c r="E4" s="82" t="s">
        <v>47</v>
      </c>
      <c r="F4" s="82" t="s">
        <v>444</v>
      </c>
      <c r="G4" s="82" t="s">
        <v>47</v>
      </c>
      <c r="H4" s="83" t="s">
        <v>444</v>
      </c>
      <c r="I4" s="83" t="s">
        <v>106</v>
      </c>
    </row>
    <row r="5" spans="1:9" x14ac:dyDescent="0.2">
      <c r="A5" s="386"/>
      <c r="B5" s="390" t="s">
        <v>200</v>
      </c>
      <c r="C5" s="388">
        <v>125.21245999999999</v>
      </c>
      <c r="D5" s="142">
        <v>-67.720756646071806</v>
      </c>
      <c r="E5" s="141">
        <v>787.12430999999992</v>
      </c>
      <c r="F5" s="518">
        <v>23.062595542154117</v>
      </c>
      <c r="G5" s="519">
        <v>3582.2132299999998</v>
      </c>
      <c r="H5" s="518">
        <v>96.349785892262403</v>
      </c>
      <c r="I5" s="391">
        <v>5.9776004203484092</v>
      </c>
    </row>
    <row r="6" spans="1:9" x14ac:dyDescent="0.2">
      <c r="A6" s="11"/>
      <c r="B6" s="11" t="s">
        <v>230</v>
      </c>
      <c r="C6" s="388">
        <v>622.54187999999999</v>
      </c>
      <c r="D6" s="142">
        <v>5.6574332072702829</v>
      </c>
      <c r="E6" s="144">
        <v>1855.9122300000001</v>
      </c>
      <c r="F6" s="142">
        <v>-5.930669540674681</v>
      </c>
      <c r="G6" s="519">
        <v>9217.1532900000002</v>
      </c>
      <c r="H6" s="520">
        <v>-2.5566679504297567</v>
      </c>
      <c r="I6" s="391">
        <v>15.380563870208174</v>
      </c>
    </row>
    <row r="7" spans="1:9" x14ac:dyDescent="0.2">
      <c r="A7" s="11"/>
      <c r="B7" s="253" t="s">
        <v>201</v>
      </c>
      <c r="C7" s="388">
        <v>708.11199999999985</v>
      </c>
      <c r="D7" s="142">
        <v>12.834074465307241</v>
      </c>
      <c r="E7" s="144">
        <v>1563.7612299999998</v>
      </c>
      <c r="F7" s="142">
        <v>-21.145248385716801</v>
      </c>
      <c r="G7" s="519">
        <v>7149.2723999999998</v>
      </c>
      <c r="H7" s="521">
        <v>-9.5042014494555644</v>
      </c>
      <c r="I7" s="391">
        <v>11.929913424898293</v>
      </c>
    </row>
    <row r="8" spans="1:9" x14ac:dyDescent="0.2">
      <c r="A8" s="486" t="s">
        <v>299</v>
      </c>
      <c r="B8" s="228"/>
      <c r="C8" s="146">
        <v>1455.8663399999998</v>
      </c>
      <c r="D8" s="147">
        <v>-9.2737891569083644</v>
      </c>
      <c r="E8" s="146">
        <v>4206.7977699999992</v>
      </c>
      <c r="F8" s="522">
        <v>-8.4607771836890979</v>
      </c>
      <c r="G8" s="523">
        <v>19948.638919999998</v>
      </c>
      <c r="H8" s="522">
        <v>3.988485959571201</v>
      </c>
      <c r="I8" s="524">
        <v>33.288077715454875</v>
      </c>
    </row>
    <row r="9" spans="1:9" x14ac:dyDescent="0.2">
      <c r="A9" s="386"/>
      <c r="B9" s="11" t="s">
        <v>202</v>
      </c>
      <c r="C9" s="388">
        <v>688.58118000000002</v>
      </c>
      <c r="D9" s="692">
        <v>-3.4377019496988277</v>
      </c>
      <c r="E9" s="144">
        <v>1438.4057400000002</v>
      </c>
      <c r="F9" s="518">
        <v>-45.577833128704306</v>
      </c>
      <c r="G9" s="519">
        <v>7152.6039400000009</v>
      </c>
      <c r="H9" s="525">
        <v>-25.19052579687504</v>
      </c>
      <c r="I9" s="391">
        <v>11.935472729614617</v>
      </c>
    </row>
    <row r="10" spans="1:9" x14ac:dyDescent="0.2">
      <c r="A10" s="386"/>
      <c r="B10" s="11" t="s">
        <v>668</v>
      </c>
      <c r="C10" s="388">
        <v>135.88943</v>
      </c>
      <c r="D10" s="142">
        <v>-2.2555055685967553</v>
      </c>
      <c r="E10" s="144">
        <v>682.45462999999995</v>
      </c>
      <c r="F10" s="518">
        <v>23.554719668653632</v>
      </c>
      <c r="G10" s="144">
        <v>2353.3775100000003</v>
      </c>
      <c r="H10" s="518">
        <v>4.4559795907381474</v>
      </c>
      <c r="I10" s="471">
        <v>3.9270555630811774</v>
      </c>
    </row>
    <row r="11" spans="1:9" x14ac:dyDescent="0.2">
      <c r="A11" s="11"/>
      <c r="B11" s="11" t="s">
        <v>203</v>
      </c>
      <c r="C11" s="388">
        <v>185.52343999999999</v>
      </c>
      <c r="D11" s="142">
        <v>-37.281617590408615</v>
      </c>
      <c r="E11" s="144">
        <v>333.50882999999999</v>
      </c>
      <c r="F11" s="526">
        <v>-55.233369180589385</v>
      </c>
      <c r="G11" s="144">
        <v>333.50882999999999</v>
      </c>
      <c r="H11" s="526">
        <v>-90.384066089904664</v>
      </c>
      <c r="I11" s="496">
        <v>0.55652257261020333</v>
      </c>
    </row>
    <row r="12" spans="1:9" x14ac:dyDescent="0.2">
      <c r="A12" s="486" t="s">
        <v>578</v>
      </c>
      <c r="B12" s="228"/>
      <c r="C12" s="146">
        <v>1009.99405</v>
      </c>
      <c r="D12" s="147">
        <v>-12.015626291053064</v>
      </c>
      <c r="E12" s="146">
        <v>2454.3692000000001</v>
      </c>
      <c r="F12" s="522">
        <v>-37.712619198501898</v>
      </c>
      <c r="G12" s="523">
        <v>9839.49028</v>
      </c>
      <c r="H12" s="522">
        <v>-35.615426483934421</v>
      </c>
      <c r="I12" s="524">
        <v>16.419050865305994</v>
      </c>
    </row>
    <row r="13" spans="1:9" x14ac:dyDescent="0.2">
      <c r="A13" s="387"/>
      <c r="B13" s="389" t="s">
        <v>622</v>
      </c>
      <c r="C13" s="388">
        <v>0</v>
      </c>
      <c r="D13" s="142">
        <v>-100</v>
      </c>
      <c r="E13" s="144">
        <v>38.097229999999996</v>
      </c>
      <c r="F13" s="526">
        <v>-64.493931842032183</v>
      </c>
      <c r="G13" s="144">
        <v>326.04826000000003</v>
      </c>
      <c r="H13" s="526">
        <v>11.315787281479512</v>
      </c>
      <c r="I13" s="471">
        <v>0.54407320025164096</v>
      </c>
    </row>
    <row r="14" spans="1:9" x14ac:dyDescent="0.2">
      <c r="A14" s="387"/>
      <c r="B14" s="389" t="s">
        <v>528</v>
      </c>
      <c r="C14" s="388">
        <v>0</v>
      </c>
      <c r="D14" s="142" t="s">
        <v>142</v>
      </c>
      <c r="E14" s="144">
        <v>0</v>
      </c>
      <c r="F14" s="526" t="s">
        <v>142</v>
      </c>
      <c r="G14" s="144">
        <v>82.614130000000003</v>
      </c>
      <c r="H14" s="526">
        <v>-68.117047847199814</v>
      </c>
      <c r="I14" s="471">
        <v>0.13785730399268223</v>
      </c>
    </row>
    <row r="15" spans="1:9" x14ac:dyDescent="0.2">
      <c r="A15" s="387"/>
      <c r="B15" s="389" t="s">
        <v>205</v>
      </c>
      <c r="C15" s="388">
        <v>19.369710000000001</v>
      </c>
      <c r="D15" s="142">
        <v>-36.598229699182404</v>
      </c>
      <c r="E15" s="144">
        <v>75.838480000000004</v>
      </c>
      <c r="F15" s="526">
        <v>-10.808583905001715</v>
      </c>
      <c r="G15" s="144">
        <v>480.19102000000004</v>
      </c>
      <c r="H15" s="526">
        <v>11.045560681070278</v>
      </c>
      <c r="I15" s="470">
        <v>0.8012895544466323</v>
      </c>
    </row>
    <row r="16" spans="1:9" x14ac:dyDescent="0.2">
      <c r="A16" s="387"/>
      <c r="B16" s="389" t="s">
        <v>556</v>
      </c>
      <c r="C16" s="388">
        <v>131.5538</v>
      </c>
      <c r="D16" s="142">
        <v>-63.266034631743075</v>
      </c>
      <c r="E16" s="144">
        <v>526.08015</v>
      </c>
      <c r="F16" s="526">
        <v>-15.922529268486265</v>
      </c>
      <c r="G16" s="144">
        <v>2533.8080700000005</v>
      </c>
      <c r="H16" s="526">
        <v>1.6494004916938345</v>
      </c>
      <c r="I16" s="470">
        <v>4.2281380844306122</v>
      </c>
    </row>
    <row r="17" spans="1:9" x14ac:dyDescent="0.2">
      <c r="A17" s="387"/>
      <c r="B17" s="389" t="s">
        <v>206</v>
      </c>
      <c r="C17" s="388">
        <v>0</v>
      </c>
      <c r="D17" s="142" t="s">
        <v>142</v>
      </c>
      <c r="E17" s="144">
        <v>0</v>
      </c>
      <c r="F17" s="526">
        <v>-100</v>
      </c>
      <c r="G17" s="519">
        <v>537.54214000000002</v>
      </c>
      <c r="H17" s="526">
        <v>-49.873996837003418</v>
      </c>
      <c r="I17" s="391">
        <v>0.89699074725905792</v>
      </c>
    </row>
    <row r="18" spans="1:9" x14ac:dyDescent="0.2">
      <c r="A18" s="387"/>
      <c r="B18" s="389" t="s">
        <v>207</v>
      </c>
      <c r="C18" s="388">
        <v>0</v>
      </c>
      <c r="D18" s="73" t="s">
        <v>142</v>
      </c>
      <c r="E18" s="144">
        <v>122.52405</v>
      </c>
      <c r="F18" s="73">
        <v>83.136307381410774</v>
      </c>
      <c r="G18" s="519">
        <v>619.01696000000004</v>
      </c>
      <c r="H18" s="526">
        <v>101.9814852332576</v>
      </c>
      <c r="I18" s="391">
        <v>1.0329468969938438</v>
      </c>
    </row>
    <row r="19" spans="1:9" x14ac:dyDescent="0.2">
      <c r="A19" s="486" t="s">
        <v>437</v>
      </c>
      <c r="B19" s="228"/>
      <c r="C19" s="146">
        <v>150.92350999999999</v>
      </c>
      <c r="D19" s="147">
        <v>-63.212909111893445</v>
      </c>
      <c r="E19" s="146">
        <v>762.53990999999996</v>
      </c>
      <c r="F19" s="522">
        <v>-18.929386587945935</v>
      </c>
      <c r="G19" s="523">
        <v>4579.2205799999992</v>
      </c>
      <c r="H19" s="522">
        <v>-5.6996508332742852</v>
      </c>
      <c r="I19" s="524">
        <v>7.6412957873744665</v>
      </c>
    </row>
    <row r="20" spans="1:9" x14ac:dyDescent="0.2">
      <c r="A20" s="387"/>
      <c r="B20" s="389" t="s">
        <v>209</v>
      </c>
      <c r="C20" s="388">
        <v>221.51454000000001</v>
      </c>
      <c r="D20" s="142">
        <v>-0.17966480954448277</v>
      </c>
      <c r="E20" s="144">
        <v>684.20207000000005</v>
      </c>
      <c r="F20" s="526">
        <v>-20.330850004613378</v>
      </c>
      <c r="G20" s="144">
        <v>3430.9944800000003</v>
      </c>
      <c r="H20" s="526">
        <v>-1.3621880743439059</v>
      </c>
      <c r="I20" s="471">
        <v>5.7252633299724245</v>
      </c>
    </row>
    <row r="21" spans="1:9" x14ac:dyDescent="0.2">
      <c r="A21" s="387"/>
      <c r="B21" s="389" t="s">
        <v>210</v>
      </c>
      <c r="C21" s="388">
        <v>0</v>
      </c>
      <c r="D21" s="142">
        <v>-100</v>
      </c>
      <c r="E21" s="144">
        <v>935.55603999999994</v>
      </c>
      <c r="F21" s="526">
        <v>36.95088017691441</v>
      </c>
      <c r="G21" s="144">
        <v>3219.96713</v>
      </c>
      <c r="H21" s="526">
        <v>31.463829326002728</v>
      </c>
      <c r="I21" s="471">
        <v>5.3731242765233329</v>
      </c>
    </row>
    <row r="22" spans="1:9" x14ac:dyDescent="0.2">
      <c r="A22" s="486" t="s">
        <v>336</v>
      </c>
      <c r="B22" s="228"/>
      <c r="C22" s="146">
        <v>221.51454000000001</v>
      </c>
      <c r="D22" s="147">
        <v>-54.638022277146312</v>
      </c>
      <c r="E22" s="146">
        <v>1619.7581100000002</v>
      </c>
      <c r="F22" s="522">
        <v>5.0469823721637388</v>
      </c>
      <c r="G22" s="523">
        <v>6650.9616100000003</v>
      </c>
      <c r="H22" s="522">
        <v>12.20149230938007</v>
      </c>
      <c r="I22" s="524">
        <v>11.098387606495756</v>
      </c>
    </row>
    <row r="23" spans="1:9" x14ac:dyDescent="0.2">
      <c r="A23" s="387"/>
      <c r="B23" s="389" t="s">
        <v>211</v>
      </c>
      <c r="C23" s="388">
        <v>0</v>
      </c>
      <c r="D23" s="142">
        <v>-100</v>
      </c>
      <c r="E23" s="144">
        <v>396.23222999999996</v>
      </c>
      <c r="F23" s="526">
        <v>47.408986261349952</v>
      </c>
      <c r="G23" s="144">
        <v>1683.5369600000001</v>
      </c>
      <c r="H23" s="526">
        <v>-46.504648188035432</v>
      </c>
      <c r="I23" s="471">
        <v>2.809299891890602</v>
      </c>
    </row>
    <row r="24" spans="1:9" x14ac:dyDescent="0.2">
      <c r="A24" s="387"/>
      <c r="B24" s="389" t="s">
        <v>212</v>
      </c>
      <c r="C24" s="388">
        <v>338.01738</v>
      </c>
      <c r="D24" s="142">
        <v>-30.935355077102933</v>
      </c>
      <c r="E24" s="144">
        <v>762.99532999999997</v>
      </c>
      <c r="F24" s="526">
        <v>-5.0997776224179736</v>
      </c>
      <c r="G24" s="144">
        <v>3710.2959599999995</v>
      </c>
      <c r="H24" s="526">
        <v>30.853361711270814</v>
      </c>
      <c r="I24" s="471">
        <v>6.1913306847211329</v>
      </c>
    </row>
    <row r="25" spans="1:9" x14ac:dyDescent="0.2">
      <c r="A25" s="631"/>
      <c r="B25" s="389" t="s">
        <v>213</v>
      </c>
      <c r="C25" s="388">
        <v>0</v>
      </c>
      <c r="D25" s="142" t="s">
        <v>142</v>
      </c>
      <c r="E25" s="144">
        <v>129.73182</v>
      </c>
      <c r="F25" s="526" t="s">
        <v>142</v>
      </c>
      <c r="G25" s="144">
        <v>206.95150000000001</v>
      </c>
      <c r="H25" s="526" t="s">
        <v>142</v>
      </c>
      <c r="I25" s="471">
        <v>0.34533772669689289</v>
      </c>
    </row>
    <row r="26" spans="1:9" x14ac:dyDescent="0.2">
      <c r="A26" s="631"/>
      <c r="B26" s="389" t="s">
        <v>662</v>
      </c>
      <c r="C26" s="388">
        <v>0</v>
      </c>
      <c r="D26" s="142" t="s">
        <v>142</v>
      </c>
      <c r="E26" s="144">
        <v>0</v>
      </c>
      <c r="F26" s="526">
        <v>-100</v>
      </c>
      <c r="G26" s="144">
        <v>0</v>
      </c>
      <c r="H26" s="526">
        <v>-100</v>
      </c>
      <c r="I26" s="471">
        <v>0</v>
      </c>
    </row>
    <row r="27" spans="1:9" x14ac:dyDescent="0.2">
      <c r="A27" s="387"/>
      <c r="B27" s="389" t="s">
        <v>214</v>
      </c>
      <c r="C27" s="388">
        <v>0</v>
      </c>
      <c r="D27" s="142" t="s">
        <v>142</v>
      </c>
      <c r="E27" s="144">
        <v>0</v>
      </c>
      <c r="F27" s="142" t="s">
        <v>142</v>
      </c>
      <c r="G27" s="144">
        <v>71.214129999999997</v>
      </c>
      <c r="H27" s="142" t="s">
        <v>142</v>
      </c>
      <c r="I27" s="496">
        <v>0.11883424745844798</v>
      </c>
    </row>
    <row r="28" spans="1:9" x14ac:dyDescent="0.2">
      <c r="A28" s="387"/>
      <c r="B28" s="389" t="s">
        <v>598</v>
      </c>
      <c r="C28" s="388">
        <v>0</v>
      </c>
      <c r="D28" s="142">
        <v>-100</v>
      </c>
      <c r="E28" s="144">
        <v>0</v>
      </c>
      <c r="F28" s="142">
        <v>-100</v>
      </c>
      <c r="G28" s="144">
        <v>0</v>
      </c>
      <c r="H28" s="142">
        <v>-100</v>
      </c>
      <c r="I28" s="496">
        <v>0</v>
      </c>
    </row>
    <row r="29" spans="1:9" x14ac:dyDescent="0.2">
      <c r="A29" s="387"/>
      <c r="B29" s="389" t="s">
        <v>624</v>
      </c>
      <c r="C29" s="388">
        <v>0</v>
      </c>
      <c r="D29" s="142" t="s">
        <v>142</v>
      </c>
      <c r="E29" s="144">
        <v>0</v>
      </c>
      <c r="F29" s="142">
        <v>-100</v>
      </c>
      <c r="G29" s="144">
        <v>0</v>
      </c>
      <c r="H29" s="142">
        <v>-100</v>
      </c>
      <c r="I29" s="471">
        <v>0</v>
      </c>
    </row>
    <row r="30" spans="1:9" x14ac:dyDescent="0.2">
      <c r="A30" s="387"/>
      <c r="B30" s="389" t="s">
        <v>540</v>
      </c>
      <c r="C30" s="388">
        <v>139.40180000000001</v>
      </c>
      <c r="D30" s="142" t="s">
        <v>142</v>
      </c>
      <c r="E30" s="144">
        <v>277.93380000000002</v>
      </c>
      <c r="F30" s="142">
        <v>-32.511865382425796</v>
      </c>
      <c r="G30" s="144">
        <v>835.87438000000009</v>
      </c>
      <c r="H30" s="142">
        <v>-38.986469004504698</v>
      </c>
      <c r="I30" s="471">
        <v>1.394814525110351</v>
      </c>
    </row>
    <row r="31" spans="1:9" x14ac:dyDescent="0.2">
      <c r="A31" s="387"/>
      <c r="B31" s="389" t="s">
        <v>215</v>
      </c>
      <c r="C31" s="388">
        <v>721.2265000000001</v>
      </c>
      <c r="D31" s="142">
        <v>47.256915981786577</v>
      </c>
      <c r="E31" s="144">
        <v>1687.4080300000001</v>
      </c>
      <c r="F31" s="142">
        <v>41.949280234180044</v>
      </c>
      <c r="G31" s="144">
        <v>4938.4389599999995</v>
      </c>
      <c r="H31" s="142">
        <v>25.740830988635246</v>
      </c>
      <c r="I31" s="471">
        <v>8.240719607626751</v>
      </c>
    </row>
    <row r="32" spans="1:9" x14ac:dyDescent="0.2">
      <c r="A32" s="387"/>
      <c r="B32" s="389" t="s">
        <v>216</v>
      </c>
      <c r="C32" s="388">
        <v>408.70951000000002</v>
      </c>
      <c r="D32" s="142">
        <v>3.4257129268125137</v>
      </c>
      <c r="E32" s="144">
        <v>1616.6009400000003</v>
      </c>
      <c r="F32" s="73">
        <v>31.24849797239213</v>
      </c>
      <c r="G32" s="144">
        <v>6621.1788499999993</v>
      </c>
      <c r="H32" s="526">
        <v>9.3029373899641499</v>
      </c>
      <c r="I32" s="471">
        <v>11.048689437440885</v>
      </c>
    </row>
    <row r="33" spans="1:9" x14ac:dyDescent="0.2">
      <c r="A33" s="631"/>
      <c r="B33" s="389" t="s">
        <v>651</v>
      </c>
      <c r="C33" s="388">
        <v>132.53944999999999</v>
      </c>
      <c r="D33" s="142" t="s">
        <v>142</v>
      </c>
      <c r="E33" s="144">
        <v>132.53944999999999</v>
      </c>
      <c r="F33" s="73">
        <v>-2.7823906741123845</v>
      </c>
      <c r="G33" s="144">
        <v>796.35421999999994</v>
      </c>
      <c r="H33" s="526">
        <v>190.9574442237699</v>
      </c>
      <c r="I33" s="471">
        <v>1.3288676621347382</v>
      </c>
    </row>
    <row r="34" spans="1:9" x14ac:dyDescent="0.2">
      <c r="A34" s="631"/>
      <c r="B34" s="389" t="s">
        <v>217</v>
      </c>
      <c r="C34" s="388">
        <v>0</v>
      </c>
      <c r="D34" s="142" t="s">
        <v>142</v>
      </c>
      <c r="E34" s="144">
        <v>22.45063</v>
      </c>
      <c r="F34" s="73">
        <v>-2.2990201454202301</v>
      </c>
      <c r="G34" s="144">
        <v>45.121790000000004</v>
      </c>
      <c r="H34" s="73">
        <v>-1.2841089034613391</v>
      </c>
      <c r="I34" s="471">
        <v>7.5294242289109262E-2</v>
      </c>
    </row>
    <row r="35" spans="1:9" x14ac:dyDescent="0.2">
      <c r="A35" s="486" t="s">
        <v>438</v>
      </c>
      <c r="B35" s="228"/>
      <c r="C35" s="146">
        <v>1739.8946400000002</v>
      </c>
      <c r="D35" s="147">
        <v>4.8870030912433204</v>
      </c>
      <c r="E35" s="146">
        <v>5025.8922300000004</v>
      </c>
      <c r="F35" s="522">
        <v>10.548600549422927</v>
      </c>
      <c r="G35" s="523">
        <v>18908.96675</v>
      </c>
      <c r="H35" s="522">
        <v>2.12887735639567</v>
      </c>
      <c r="I35" s="524">
        <v>31.553188025368911</v>
      </c>
    </row>
    <row r="36" spans="1:9" x14ac:dyDescent="0.2">
      <c r="A36" s="150" t="s">
        <v>186</v>
      </c>
      <c r="B36" s="150"/>
      <c r="C36" s="150">
        <v>4578.19308</v>
      </c>
      <c r="D36" s="664">
        <v>-13.782027241877264</v>
      </c>
      <c r="E36" s="150">
        <v>14069.35722</v>
      </c>
      <c r="F36" s="658">
        <v>-9.6082116787810001</v>
      </c>
      <c r="G36" s="150">
        <v>59927.278139999995</v>
      </c>
      <c r="H36" s="658">
        <v>-6.0176240945470552</v>
      </c>
      <c r="I36" s="659">
        <v>100</v>
      </c>
    </row>
    <row r="37" spans="1:9" x14ac:dyDescent="0.2">
      <c r="A37" s="151" t="s">
        <v>521</v>
      </c>
      <c r="B37" s="472"/>
      <c r="C37" s="152">
        <v>2014.3931700000003</v>
      </c>
      <c r="D37" s="527">
        <v>-12.574943890492074</v>
      </c>
      <c r="E37" s="152">
        <v>6298.2050399999998</v>
      </c>
      <c r="F37" s="527">
        <v>1.380037268683233</v>
      </c>
      <c r="G37" s="152">
        <v>23090.258589999998</v>
      </c>
      <c r="H37" s="527">
        <v>-3.7800556101045393</v>
      </c>
      <c r="I37" s="528">
        <v>38.530464434005083</v>
      </c>
    </row>
    <row r="38" spans="1:9" x14ac:dyDescent="0.2">
      <c r="A38" s="151" t="s">
        <v>522</v>
      </c>
      <c r="B38" s="472"/>
      <c r="C38" s="152">
        <v>2563.7999099999997</v>
      </c>
      <c r="D38" s="527">
        <v>-14.707307459507918</v>
      </c>
      <c r="E38" s="152">
        <v>7771.1521800000019</v>
      </c>
      <c r="F38" s="527">
        <v>-16.907325914347492</v>
      </c>
      <c r="G38" s="152">
        <v>36837.019549999997</v>
      </c>
      <c r="H38" s="527">
        <v>-7.3678832640429706</v>
      </c>
      <c r="I38" s="528">
        <v>61.469535565994924</v>
      </c>
    </row>
    <row r="39" spans="1:9" x14ac:dyDescent="0.2">
      <c r="A39" s="153" t="s">
        <v>523</v>
      </c>
      <c r="B39" s="473"/>
      <c r="C39" s="154">
        <v>1475.23605</v>
      </c>
      <c r="D39" s="529">
        <v>-9.784286731895909</v>
      </c>
      <c r="E39" s="154">
        <v>4405.1602999999996</v>
      </c>
      <c r="F39" s="529">
        <v>-8.2870437620042789</v>
      </c>
      <c r="G39" s="154">
        <v>21585.389040000002</v>
      </c>
      <c r="H39" s="529">
        <v>2.8130821755808322</v>
      </c>
      <c r="I39" s="530">
        <v>36.019304914154418</v>
      </c>
    </row>
    <row r="40" spans="1:9" x14ac:dyDescent="0.2">
      <c r="A40" s="153" t="s">
        <v>524</v>
      </c>
      <c r="B40" s="473"/>
      <c r="C40" s="154">
        <v>3102.95703</v>
      </c>
      <c r="D40" s="529">
        <v>-15.560967716821029</v>
      </c>
      <c r="E40" s="154">
        <v>9664.1969200000021</v>
      </c>
      <c r="F40" s="529">
        <v>-10.197882785203221</v>
      </c>
      <c r="G40" s="154">
        <v>38341.889099999993</v>
      </c>
      <c r="H40" s="529">
        <v>-10.352451897939494</v>
      </c>
      <c r="I40" s="530">
        <v>63.980695085845582</v>
      </c>
    </row>
    <row r="41" spans="1:9" x14ac:dyDescent="0.2">
      <c r="A41" s="687" t="s">
        <v>629</v>
      </c>
      <c r="B41" s="688"/>
      <c r="C41" s="700">
        <v>19.369710000000001</v>
      </c>
      <c r="D41" s="694">
        <v>-36.598229699182404</v>
      </c>
      <c r="E41" s="479">
        <v>75.838480000000004</v>
      </c>
      <c r="F41" s="689">
        <v>-10.808583905001715</v>
      </c>
      <c r="G41" s="479">
        <v>480.19102000000004</v>
      </c>
      <c r="H41" s="689">
        <v>11.045560681070278</v>
      </c>
      <c r="I41" s="690">
        <v>0.8012895544466323</v>
      </c>
    </row>
    <row r="42" spans="1:9" s="1" customFormat="1" x14ac:dyDescent="0.2">
      <c r="A42" s="84"/>
      <c r="B42" s="84"/>
      <c r="C42" s="84"/>
      <c r="D42" s="84"/>
      <c r="E42" s="84"/>
      <c r="F42" s="84"/>
      <c r="G42" s="84"/>
      <c r="I42" s="79" t="s">
        <v>219</v>
      </c>
    </row>
    <row r="43" spans="1:9" s="1" customFormat="1" x14ac:dyDescent="0.2">
      <c r="A43" s="80" t="s">
        <v>474</v>
      </c>
      <c r="B43" s="84"/>
      <c r="C43" s="84"/>
      <c r="D43" s="84"/>
      <c r="E43" s="84"/>
      <c r="F43" s="84"/>
      <c r="G43" s="84"/>
      <c r="H43" s="84"/>
    </row>
    <row r="44" spans="1:9" s="1" customFormat="1" x14ac:dyDescent="0.2">
      <c r="A44" s="133" t="s">
        <v>526</v>
      </c>
      <c r="B44" s="84"/>
      <c r="C44" s="84"/>
      <c r="D44" s="84"/>
      <c r="E44" s="84"/>
      <c r="F44" s="84"/>
      <c r="G44" s="84"/>
      <c r="H44" s="84"/>
    </row>
    <row r="45" spans="1:9" s="1" customFormat="1" x14ac:dyDescent="0.2"/>
    <row r="46" spans="1:9" s="1" customFormat="1" x14ac:dyDescent="0.2"/>
    <row r="47" spans="1:9" s="1" customFormat="1" x14ac:dyDescent="0.2"/>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sheetData>
  <mergeCells count="5">
    <mergeCell ref="A3:A4"/>
    <mergeCell ref="C3:D3"/>
    <mergeCell ref="E3:F3"/>
    <mergeCell ref="G3:I3"/>
    <mergeCell ref="B3:B4"/>
  </mergeCells>
  <conditionalFormatting sqref="D9">
    <cfRule type="cellIs" dxfId="157" priority="17" operator="between">
      <formula>-0.5</formula>
      <formula>0.5</formula>
    </cfRule>
    <cfRule type="cellIs" dxfId="156" priority="18" operator="between">
      <formula>0</formula>
      <formula>0.49</formula>
    </cfRule>
  </conditionalFormatting>
  <conditionalFormatting sqref="D17:D18">
    <cfRule type="cellIs" dxfId="155" priority="41" stopIfTrue="1" operator="equal">
      <formula>0</formula>
    </cfRule>
    <cfRule type="cellIs" dxfId="154" priority="42" operator="between">
      <formula>0</formula>
      <formula>0.5</formula>
    </cfRule>
    <cfRule type="cellIs" dxfId="153" priority="43" operator="between">
      <formula>0</formula>
      <formula>0.49</formula>
    </cfRule>
  </conditionalFormatting>
  <conditionalFormatting sqref="F17:F18 F25:F34 F36">
    <cfRule type="cellIs" dxfId="152" priority="52" operator="between">
      <formula>0</formula>
      <formula>0.5</formula>
    </cfRule>
    <cfRule type="cellIs" dxfId="151" priority="53" operator="between">
      <formula>0</formula>
      <formula>0.49</formula>
    </cfRule>
  </conditionalFormatting>
  <conditionalFormatting sqref="F25:F27">
    <cfRule type="cellIs" dxfId="150" priority="6" operator="between">
      <formula>0</formula>
      <formula>0.5</formula>
    </cfRule>
    <cfRule type="cellIs" dxfId="149" priority="7" operator="between">
      <formula>0</formula>
      <formula>0.49</formula>
    </cfRule>
  </conditionalFormatting>
  <conditionalFormatting sqref="F25:F34 F17:F18 F36">
    <cfRule type="cellIs" dxfId="148" priority="51" stopIfTrue="1" operator="equal">
      <formula>0</formula>
    </cfRule>
  </conditionalFormatting>
  <conditionalFormatting sqref="H34 H36">
    <cfRule type="cellIs" dxfId="147" priority="8" stopIfTrue="1" operator="equal">
      <formula>0</formula>
    </cfRule>
    <cfRule type="cellIs" dxfId="146" priority="9" operator="between">
      <formula>0</formula>
      <formula>0.5</formula>
    </cfRule>
    <cfRule type="cellIs" dxfId="145" priority="10" operator="between">
      <formula>0</formula>
      <formula>0.49</formula>
    </cfRule>
  </conditionalFormatting>
  <conditionalFormatting sqref="I36:I38">
    <cfRule type="cellIs" dxfId="144" priority="23" operator="between">
      <formula>0.00001</formula>
      <formula>0.499</formula>
    </cfRule>
  </conditionalFormatting>
  <conditionalFormatting sqref="I36:I41">
    <cfRule type="cellIs" dxfId="143" priority="4" operator="between">
      <formula>0</formula>
      <formula>0.5</formula>
    </cfRule>
    <cfRule type="cellIs" dxfId="142" priority="5"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221</v>
      </c>
      <c r="B1" s="1"/>
      <c r="C1" s="1"/>
      <c r="D1" s="1"/>
      <c r="E1" s="1"/>
      <c r="F1" s="1"/>
      <c r="G1" s="1"/>
      <c r="H1" s="1"/>
    </row>
    <row r="2" spans="1:8" x14ac:dyDescent="0.2">
      <c r="A2" s="1"/>
      <c r="B2" s="1"/>
      <c r="C2" s="1"/>
      <c r="D2" s="1"/>
      <c r="E2" s="1"/>
      <c r="F2" s="1"/>
      <c r="G2" s="55" t="s">
        <v>222</v>
      </c>
      <c r="H2" s="1"/>
    </row>
    <row r="3" spans="1:8" x14ac:dyDescent="0.2">
      <c r="A3" s="70"/>
      <c r="B3" s="774">
        <f>INDICE!A3</f>
        <v>46112</v>
      </c>
      <c r="C3" s="775"/>
      <c r="D3" s="775" t="s">
        <v>115</v>
      </c>
      <c r="E3" s="775"/>
      <c r="F3" s="775" t="s">
        <v>116</v>
      </c>
      <c r="G3" s="775"/>
      <c r="H3" s="1"/>
    </row>
    <row r="4" spans="1:8" x14ac:dyDescent="0.2">
      <c r="A4" s="66"/>
      <c r="B4" s="605" t="s">
        <v>56</v>
      </c>
      <c r="C4" s="605" t="s">
        <v>444</v>
      </c>
      <c r="D4" s="605" t="s">
        <v>56</v>
      </c>
      <c r="E4" s="605" t="s">
        <v>444</v>
      </c>
      <c r="F4" s="605" t="s">
        <v>56</v>
      </c>
      <c r="G4" s="606" t="s">
        <v>444</v>
      </c>
      <c r="H4" s="1"/>
    </row>
    <row r="5" spans="1:8" x14ac:dyDescent="0.2">
      <c r="A5" s="157" t="s">
        <v>8</v>
      </c>
      <c r="B5" s="392">
        <v>79.441329697195272</v>
      </c>
      <c r="C5" s="475">
        <v>17.485517131904992</v>
      </c>
      <c r="D5" s="392">
        <v>64.968966700418292</v>
      </c>
      <c r="E5" s="475">
        <v>-9.778905644458538</v>
      </c>
      <c r="F5" s="392">
        <v>60.513705380712302</v>
      </c>
      <c r="G5" s="475">
        <v>-17.518677704160226</v>
      </c>
      <c r="H5" s="1"/>
    </row>
    <row r="6" spans="1:8" x14ac:dyDescent="0.2">
      <c r="A6" s="1"/>
      <c r="B6" s="1"/>
      <c r="C6" s="1"/>
      <c r="D6" s="1"/>
      <c r="E6" s="1"/>
      <c r="F6" s="1"/>
      <c r="G6" s="79" t="s">
        <v>219</v>
      </c>
      <c r="H6" s="1"/>
    </row>
    <row r="7" spans="1:8" x14ac:dyDescent="0.2">
      <c r="A7" s="80" t="s">
        <v>125</v>
      </c>
      <c r="B7" s="1"/>
      <c r="C7" s="1"/>
      <c r="D7" s="1"/>
      <c r="E7" s="1"/>
      <c r="F7" s="1"/>
      <c r="G7" s="1"/>
      <c r="H7" s="1"/>
    </row>
    <row r="21" spans="7:7" x14ac:dyDescent="0.2">
      <c r="G21" t="s">
        <v>511</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 min="8" max="8" width="11.625" customWidth="1"/>
  </cols>
  <sheetData>
    <row r="1" spans="1:8" x14ac:dyDescent="0.2">
      <c r="A1" s="158" t="s">
        <v>448</v>
      </c>
      <c r="B1" s="158"/>
      <c r="C1" s="15"/>
      <c r="D1" s="15"/>
      <c r="E1" s="15"/>
      <c r="F1" s="15"/>
      <c r="G1" s="15"/>
      <c r="H1" s="1"/>
    </row>
    <row r="2" spans="1:8" x14ac:dyDescent="0.2">
      <c r="A2" s="159" t="s">
        <v>364</v>
      </c>
      <c r="B2" s="159"/>
      <c r="C2" s="160"/>
      <c r="D2" s="160"/>
      <c r="E2" s="160"/>
      <c r="F2" s="160"/>
      <c r="G2" s="160"/>
      <c r="H2" s="161" t="s">
        <v>151</v>
      </c>
    </row>
    <row r="3" spans="1:8" ht="14.1" customHeight="1" x14ac:dyDescent="0.2">
      <c r="A3" s="162"/>
      <c r="B3" s="774">
        <f>INDICE!A3</f>
        <v>46112</v>
      </c>
      <c r="C3" s="775"/>
      <c r="D3" s="775" t="s">
        <v>115</v>
      </c>
      <c r="E3" s="775"/>
      <c r="F3" s="775" t="s">
        <v>116</v>
      </c>
      <c r="G3" s="775"/>
      <c r="H3" s="775"/>
    </row>
    <row r="4" spans="1:8" x14ac:dyDescent="0.2">
      <c r="A4" s="160"/>
      <c r="B4" s="63" t="s">
        <v>47</v>
      </c>
      <c r="C4" s="63" t="s">
        <v>444</v>
      </c>
      <c r="D4" s="63" t="s">
        <v>47</v>
      </c>
      <c r="E4" s="63" t="s">
        <v>444</v>
      </c>
      <c r="F4" s="63" t="s">
        <v>47</v>
      </c>
      <c r="G4" s="64" t="s">
        <v>444</v>
      </c>
      <c r="H4" s="64" t="s">
        <v>106</v>
      </c>
    </row>
    <row r="5" spans="1:8" x14ac:dyDescent="0.2">
      <c r="A5" s="160" t="s">
        <v>223</v>
      </c>
      <c r="B5" s="163"/>
      <c r="C5" s="163"/>
      <c r="D5" s="163"/>
      <c r="E5" s="163"/>
      <c r="F5" s="163"/>
      <c r="G5" s="164"/>
      <c r="H5" s="165"/>
    </row>
    <row r="6" spans="1:8" x14ac:dyDescent="0.2">
      <c r="A6" s="1" t="s">
        <v>405</v>
      </c>
      <c r="B6" s="456">
        <v>79.337000000000003</v>
      </c>
      <c r="C6" s="394">
        <v>-25.618308300988168</v>
      </c>
      <c r="D6" s="233">
        <v>214.47500000000002</v>
      </c>
      <c r="E6" s="394">
        <v>-3.1654370930893903</v>
      </c>
      <c r="F6" s="233">
        <v>946.8549999999999</v>
      </c>
      <c r="G6" s="394">
        <v>-6.1046295424007253</v>
      </c>
      <c r="H6" s="394">
        <v>4.2533660418007742</v>
      </c>
    </row>
    <row r="7" spans="1:8" x14ac:dyDescent="0.2">
      <c r="A7" s="1" t="s">
        <v>48</v>
      </c>
      <c r="B7" s="456">
        <v>64.067999999999998</v>
      </c>
      <c r="C7" s="397">
        <v>-28.228796755800001</v>
      </c>
      <c r="D7" s="456">
        <v>428.87199999999996</v>
      </c>
      <c r="E7" s="397">
        <v>85.197084326527801</v>
      </c>
      <c r="F7" s="233">
        <v>2657.0350000000003</v>
      </c>
      <c r="G7" s="394">
        <v>210.19291947581942</v>
      </c>
      <c r="H7" s="394">
        <v>11.935663265099853</v>
      </c>
    </row>
    <row r="8" spans="1:8" x14ac:dyDescent="0.2">
      <c r="A8" s="1" t="s">
        <v>49</v>
      </c>
      <c r="B8" s="456">
        <v>219.73900000000003</v>
      </c>
      <c r="C8" s="397">
        <v>41.661079450217933</v>
      </c>
      <c r="D8" s="233">
        <v>538.92499999999995</v>
      </c>
      <c r="E8" s="394">
        <v>21.939216493725695</v>
      </c>
      <c r="F8" s="233">
        <v>2383.4349999999999</v>
      </c>
      <c r="G8" s="394">
        <v>28.314131897711974</v>
      </c>
      <c r="H8" s="394">
        <v>10.706625081812346</v>
      </c>
    </row>
    <row r="9" spans="1:8" x14ac:dyDescent="0.2">
      <c r="A9" s="1" t="s">
        <v>122</v>
      </c>
      <c r="B9" s="456">
        <v>688.7399999999999</v>
      </c>
      <c r="C9" s="394">
        <v>-5.1691971311458493</v>
      </c>
      <c r="D9" s="233">
        <v>2037.3939999999998</v>
      </c>
      <c r="E9" s="394">
        <v>12.233325253949708</v>
      </c>
      <c r="F9" s="233">
        <v>7869.8799999999992</v>
      </c>
      <c r="G9" s="394">
        <v>-2.6265617261121963</v>
      </c>
      <c r="H9" s="394">
        <v>35.352277112173539</v>
      </c>
    </row>
    <row r="10" spans="1:8" x14ac:dyDescent="0.2">
      <c r="A10" s="1" t="s">
        <v>123</v>
      </c>
      <c r="B10" s="456">
        <v>461.73399999999998</v>
      </c>
      <c r="C10" s="394">
        <v>-7.0942791835683447</v>
      </c>
      <c r="D10" s="233">
        <v>1348.1510000000001</v>
      </c>
      <c r="E10" s="394">
        <v>-11.014486248723607</v>
      </c>
      <c r="F10" s="233">
        <v>6011.1130000000003</v>
      </c>
      <c r="G10" s="394">
        <v>-3.9148027565111647</v>
      </c>
      <c r="H10" s="394">
        <v>27.002512430759911</v>
      </c>
    </row>
    <row r="11" spans="1:8" x14ac:dyDescent="0.2">
      <c r="A11" s="1" t="s">
        <v>224</v>
      </c>
      <c r="B11" s="456">
        <v>242.23999999999998</v>
      </c>
      <c r="C11" s="394">
        <v>42.137102689127872</v>
      </c>
      <c r="D11" s="233">
        <v>648.68299999999999</v>
      </c>
      <c r="E11" s="394">
        <v>21.282483224362565</v>
      </c>
      <c r="F11" s="233">
        <v>2392.9919999999993</v>
      </c>
      <c r="G11" s="394">
        <v>27.480945716801653</v>
      </c>
      <c r="H11" s="394">
        <v>10.749556068353566</v>
      </c>
    </row>
    <row r="12" spans="1:8" x14ac:dyDescent="0.2">
      <c r="A12" s="168" t="s">
        <v>225</v>
      </c>
      <c r="B12" s="457">
        <v>1755.8579999999999</v>
      </c>
      <c r="C12" s="170">
        <v>0.63682585498068645</v>
      </c>
      <c r="D12" s="169">
        <v>5216.5</v>
      </c>
      <c r="E12" s="170">
        <v>9.5852712689749566</v>
      </c>
      <c r="F12" s="169">
        <v>22261.31</v>
      </c>
      <c r="G12" s="170">
        <v>11.653714895725273</v>
      </c>
      <c r="H12" s="170">
        <v>100</v>
      </c>
    </row>
    <row r="13" spans="1:8" x14ac:dyDescent="0.2">
      <c r="A13" s="145" t="s">
        <v>226</v>
      </c>
      <c r="B13" s="458"/>
      <c r="C13" s="172"/>
      <c r="D13" s="171"/>
      <c r="E13" s="172"/>
      <c r="F13" s="171"/>
      <c r="G13" s="172"/>
      <c r="H13" s="172"/>
    </row>
    <row r="14" spans="1:8" x14ac:dyDescent="0.2">
      <c r="A14" s="1" t="s">
        <v>405</v>
      </c>
      <c r="B14" s="456">
        <v>47.396000000000001</v>
      </c>
      <c r="C14" s="695">
        <v>24.650869210740883</v>
      </c>
      <c r="D14" s="233">
        <v>127.096</v>
      </c>
      <c r="E14" s="394">
        <v>18.221139088617484</v>
      </c>
      <c r="F14" s="233">
        <v>517.93100000000004</v>
      </c>
      <c r="G14" s="394">
        <v>3.0460326966044118</v>
      </c>
      <c r="H14" s="394">
        <v>2.4899131861207597</v>
      </c>
    </row>
    <row r="15" spans="1:8" x14ac:dyDescent="0.2">
      <c r="A15" s="1" t="s">
        <v>48</v>
      </c>
      <c r="B15" s="456">
        <v>349.07499999999999</v>
      </c>
      <c r="C15" s="394">
        <v>8.9133778669420582</v>
      </c>
      <c r="D15" s="233">
        <v>947.98099999999999</v>
      </c>
      <c r="E15" s="394">
        <v>21.096352729576733</v>
      </c>
      <c r="F15" s="233">
        <v>5355.3529999999992</v>
      </c>
      <c r="G15" s="394">
        <v>50.389568959392427</v>
      </c>
      <c r="H15" s="394">
        <v>25.745444955083524</v>
      </c>
    </row>
    <row r="16" spans="1:8" x14ac:dyDescent="0.2">
      <c r="A16" s="1" t="s">
        <v>49</v>
      </c>
      <c r="B16" s="456">
        <v>76.768000000000001</v>
      </c>
      <c r="C16" s="468">
        <v>106.60996878027775</v>
      </c>
      <c r="D16" s="233">
        <v>182.64499999999998</v>
      </c>
      <c r="E16" s="394">
        <v>31.667351514233989</v>
      </c>
      <c r="F16" s="233">
        <v>586.75600000000009</v>
      </c>
      <c r="G16" s="394">
        <v>42.557332121780533</v>
      </c>
      <c r="H16" s="394">
        <v>2.8207840454336051</v>
      </c>
    </row>
    <row r="17" spans="1:8" x14ac:dyDescent="0.2">
      <c r="A17" s="1" t="s">
        <v>122</v>
      </c>
      <c r="B17" s="456">
        <v>393.56900000000007</v>
      </c>
      <c r="C17" s="394">
        <v>-41.253184981961077</v>
      </c>
      <c r="D17" s="233">
        <v>1470.25</v>
      </c>
      <c r="E17" s="394">
        <v>-15.867062806289084</v>
      </c>
      <c r="F17" s="233">
        <v>6509.7440000000006</v>
      </c>
      <c r="G17" s="394">
        <v>-25.975316402581839</v>
      </c>
      <c r="H17" s="394">
        <v>31.295090318730679</v>
      </c>
    </row>
    <row r="18" spans="1:8" x14ac:dyDescent="0.2">
      <c r="A18" s="1" t="s">
        <v>123</v>
      </c>
      <c r="B18" s="456">
        <v>267.78399999999999</v>
      </c>
      <c r="C18" s="394">
        <v>50.101456261701102</v>
      </c>
      <c r="D18" s="233">
        <v>644.46100000000001</v>
      </c>
      <c r="E18" s="394">
        <v>21.392109882989374</v>
      </c>
      <c r="F18" s="233">
        <v>3165.4360000000001</v>
      </c>
      <c r="G18" s="394">
        <v>27.864734916160174</v>
      </c>
      <c r="H18" s="394">
        <v>15.217588513182939</v>
      </c>
    </row>
    <row r="19" spans="1:8" x14ac:dyDescent="0.2">
      <c r="A19" s="1" t="s">
        <v>224</v>
      </c>
      <c r="B19" s="456">
        <v>266.95399999999995</v>
      </c>
      <c r="C19" s="394">
        <v>-39.078442604058047</v>
      </c>
      <c r="D19" s="233">
        <v>935.029</v>
      </c>
      <c r="E19" s="394">
        <v>-24.533758191061679</v>
      </c>
      <c r="F19" s="233">
        <v>4665.9470000000001</v>
      </c>
      <c r="G19" s="394">
        <v>-8.8159877523589163</v>
      </c>
      <c r="H19" s="394">
        <v>22.43117898144849</v>
      </c>
    </row>
    <row r="20" spans="1:8" x14ac:dyDescent="0.2">
      <c r="A20" s="173" t="s">
        <v>227</v>
      </c>
      <c r="B20" s="459">
        <v>1401.546</v>
      </c>
      <c r="C20" s="175">
        <v>-16.684837078578209</v>
      </c>
      <c r="D20" s="174">
        <v>4307.4619999999995</v>
      </c>
      <c r="E20" s="175">
        <v>-5.2572724895265335</v>
      </c>
      <c r="F20" s="174">
        <v>20801.167000000001</v>
      </c>
      <c r="G20" s="175">
        <v>-0.29111443785630431</v>
      </c>
      <c r="H20" s="175">
        <v>100</v>
      </c>
    </row>
    <row r="21" spans="1:8" x14ac:dyDescent="0.2">
      <c r="A21" s="145" t="s">
        <v>449</v>
      </c>
      <c r="B21" s="460"/>
      <c r="C21" s="396"/>
      <c r="D21" s="395"/>
      <c r="E21" s="396"/>
      <c r="F21" s="395"/>
      <c r="G21" s="396"/>
      <c r="H21" s="396"/>
    </row>
    <row r="22" spans="1:8" x14ac:dyDescent="0.2">
      <c r="A22" s="1" t="s">
        <v>405</v>
      </c>
      <c r="B22" s="456">
        <v>-31.941000000000003</v>
      </c>
      <c r="C22" s="394">
        <v>-53.465231136817259</v>
      </c>
      <c r="D22" s="233">
        <v>-87.379000000000019</v>
      </c>
      <c r="E22" s="394">
        <v>-23.337632370875312</v>
      </c>
      <c r="F22" s="233">
        <v>-428.92399999999986</v>
      </c>
      <c r="G22" s="394">
        <v>-15.197886886756331</v>
      </c>
      <c r="H22" s="397" t="s">
        <v>450</v>
      </c>
    </row>
    <row r="23" spans="1:8" x14ac:dyDescent="0.2">
      <c r="A23" s="1" t="s">
        <v>48</v>
      </c>
      <c r="B23" s="456">
        <v>285.00700000000001</v>
      </c>
      <c r="C23" s="394">
        <v>23.251600069192179</v>
      </c>
      <c r="D23" s="233">
        <v>519.10900000000004</v>
      </c>
      <c r="E23" s="394">
        <v>-5.8315918556895223</v>
      </c>
      <c r="F23" s="233">
        <v>2698.3179999999988</v>
      </c>
      <c r="G23" s="394">
        <v>-0.22533548882346724</v>
      </c>
      <c r="H23" s="397" t="s">
        <v>450</v>
      </c>
    </row>
    <row r="24" spans="1:8" x14ac:dyDescent="0.2">
      <c r="A24" s="1" t="s">
        <v>49</v>
      </c>
      <c r="B24" s="456">
        <v>-142.97100000000003</v>
      </c>
      <c r="C24" s="397">
        <v>21.202950152594148</v>
      </c>
      <c r="D24" s="233">
        <v>-356.28</v>
      </c>
      <c r="E24" s="394">
        <v>17.489158930897446</v>
      </c>
      <c r="F24" s="233">
        <v>-1796.6789999999999</v>
      </c>
      <c r="G24" s="394">
        <v>24.259651554353056</v>
      </c>
      <c r="H24" s="397" t="s">
        <v>450</v>
      </c>
    </row>
    <row r="25" spans="1:8" x14ac:dyDescent="0.2">
      <c r="A25" s="1" t="s">
        <v>122</v>
      </c>
      <c r="B25" s="456">
        <v>-295.17099999999982</v>
      </c>
      <c r="C25" s="394">
        <v>423.89159064285946</v>
      </c>
      <c r="D25" s="233">
        <v>-567.14399999999978</v>
      </c>
      <c r="E25" s="394">
        <v>736.64365374402223</v>
      </c>
      <c r="F25" s="233">
        <v>-1360.1359999999986</v>
      </c>
      <c r="G25" s="394">
        <v>-291.06924865316665</v>
      </c>
      <c r="H25" s="397" t="s">
        <v>450</v>
      </c>
    </row>
    <row r="26" spans="1:8" x14ac:dyDescent="0.2">
      <c r="A26" s="1" t="s">
        <v>123</v>
      </c>
      <c r="B26" s="456">
        <v>-193.95</v>
      </c>
      <c r="C26" s="394">
        <v>-39.12238300009416</v>
      </c>
      <c r="D26" s="233">
        <v>-703.69</v>
      </c>
      <c r="E26" s="394">
        <v>-28.49630791022738</v>
      </c>
      <c r="F26" s="233">
        <v>-2845.6770000000001</v>
      </c>
      <c r="G26" s="394">
        <v>-24.725724266488491</v>
      </c>
      <c r="H26" s="397" t="s">
        <v>450</v>
      </c>
    </row>
    <row r="27" spans="1:8" x14ac:dyDescent="0.2">
      <c r="A27" s="1" t="s">
        <v>224</v>
      </c>
      <c r="B27" s="456">
        <v>24.71399999999997</v>
      </c>
      <c r="C27" s="394">
        <v>-90.770299440556329</v>
      </c>
      <c r="D27" s="233">
        <v>286.346</v>
      </c>
      <c r="E27" s="394">
        <v>-59.334516793296878</v>
      </c>
      <c r="F27" s="233">
        <v>2272.9550000000008</v>
      </c>
      <c r="G27" s="394">
        <v>-29.845552218720744</v>
      </c>
      <c r="H27" s="397" t="s">
        <v>450</v>
      </c>
    </row>
    <row r="28" spans="1:8" x14ac:dyDescent="0.2">
      <c r="A28" s="173" t="s">
        <v>228</v>
      </c>
      <c r="B28" s="459">
        <v>-354.3119999999999</v>
      </c>
      <c r="C28" s="175">
        <v>466.67253098760398</v>
      </c>
      <c r="D28" s="174">
        <v>-909.03800000000047</v>
      </c>
      <c r="E28" s="175">
        <v>325.30680228505133</v>
      </c>
      <c r="F28" s="174">
        <v>-1460.143</v>
      </c>
      <c r="G28" s="175">
        <v>-258.00959868410388</v>
      </c>
      <c r="H28" s="393" t="s">
        <v>450</v>
      </c>
    </row>
    <row r="29" spans="1:8" x14ac:dyDescent="0.2">
      <c r="A29" s="80" t="s">
        <v>125</v>
      </c>
      <c r="B29" s="166"/>
      <c r="C29" s="166"/>
      <c r="D29" s="166"/>
      <c r="E29" s="166"/>
      <c r="F29" s="166"/>
      <c r="G29" s="166"/>
      <c r="H29" s="161" t="s">
        <v>219</v>
      </c>
    </row>
    <row r="30" spans="1:8" x14ac:dyDescent="0.2">
      <c r="A30" s="428" t="s">
        <v>526</v>
      </c>
      <c r="B30" s="166"/>
      <c r="C30" s="166"/>
      <c r="D30" s="166"/>
      <c r="E30" s="166"/>
      <c r="F30" s="166"/>
      <c r="G30" s="167"/>
      <c r="H30" s="167"/>
    </row>
    <row r="31" spans="1:8" x14ac:dyDescent="0.2">
      <c r="A31" s="133" t="s">
        <v>451</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452</v>
      </c>
      <c r="B1" s="158"/>
      <c r="C1" s="1"/>
      <c r="D1" s="1"/>
      <c r="E1" s="1"/>
      <c r="F1" s="1"/>
      <c r="G1" s="1"/>
      <c r="H1" s="1"/>
    </row>
    <row r="2" spans="1:22" x14ac:dyDescent="0.2">
      <c r="A2" s="381"/>
      <c r="B2" s="381"/>
      <c r="C2" s="381"/>
      <c r="D2" s="381"/>
      <c r="E2" s="381"/>
      <c r="F2" s="1"/>
      <c r="G2" s="1"/>
      <c r="H2" s="383" t="s">
        <v>151</v>
      </c>
    </row>
    <row r="3" spans="1:22" ht="14.85" customHeight="1" x14ac:dyDescent="0.2">
      <c r="A3" s="795" t="s">
        <v>446</v>
      </c>
      <c r="B3" s="793" t="s">
        <v>447</v>
      </c>
      <c r="C3" s="778">
        <f>INDICE!A3</f>
        <v>46112</v>
      </c>
      <c r="D3" s="776">
        <v>41671</v>
      </c>
      <c r="E3" s="776">
        <v>41671</v>
      </c>
      <c r="F3" s="775" t="s">
        <v>116</v>
      </c>
      <c r="G3" s="775"/>
      <c r="H3" s="775"/>
    </row>
    <row r="4" spans="1:22" x14ac:dyDescent="0.2">
      <c r="A4" s="796"/>
      <c r="B4" s="794"/>
      <c r="C4" s="82" t="s">
        <v>455</v>
      </c>
      <c r="D4" s="82" t="s">
        <v>456</v>
      </c>
      <c r="E4" s="82" t="s">
        <v>229</v>
      </c>
      <c r="F4" s="82" t="s">
        <v>455</v>
      </c>
      <c r="G4" s="82" t="s">
        <v>456</v>
      </c>
      <c r="H4" s="82" t="s">
        <v>229</v>
      </c>
    </row>
    <row r="5" spans="1:22" x14ac:dyDescent="0.2">
      <c r="A5" s="398"/>
      <c r="B5" s="531" t="s">
        <v>200</v>
      </c>
      <c r="C5" s="141">
        <v>0</v>
      </c>
      <c r="D5" s="141">
        <v>7</v>
      </c>
      <c r="E5" s="177">
        <v>7</v>
      </c>
      <c r="F5" s="143">
        <v>0</v>
      </c>
      <c r="G5" s="141">
        <v>215.48700000000002</v>
      </c>
      <c r="H5" s="176">
        <v>215.48700000000002</v>
      </c>
      <c r="J5" s="737"/>
      <c r="K5" s="737"/>
      <c r="L5" s="737"/>
      <c r="M5" s="737"/>
      <c r="N5" s="737"/>
      <c r="O5" s="737"/>
      <c r="P5" s="737"/>
      <c r="Q5" s="737"/>
      <c r="R5" s="737"/>
      <c r="S5" s="737"/>
      <c r="T5" s="737"/>
      <c r="U5" s="737"/>
      <c r="V5" s="737"/>
    </row>
    <row r="6" spans="1:22" x14ac:dyDescent="0.2">
      <c r="A6" s="398"/>
      <c r="B6" s="531" t="s">
        <v>230</v>
      </c>
      <c r="C6" s="141">
        <v>147.613</v>
      </c>
      <c r="D6" s="144">
        <v>144.708</v>
      </c>
      <c r="E6" s="177">
        <v>-2.9050000000000011</v>
      </c>
      <c r="F6" s="143">
        <v>2272.2779999999998</v>
      </c>
      <c r="G6" s="141">
        <v>1477.6100000000001</v>
      </c>
      <c r="H6" s="177">
        <v>-794.66799999999967</v>
      </c>
      <c r="J6" s="737"/>
      <c r="K6" s="737"/>
      <c r="L6" s="737"/>
      <c r="M6" s="737"/>
      <c r="N6" s="737"/>
      <c r="O6" s="737"/>
      <c r="P6" s="737"/>
      <c r="Q6" s="737"/>
      <c r="R6" s="737"/>
      <c r="S6" s="737"/>
      <c r="T6" s="737"/>
      <c r="U6" s="737"/>
      <c r="V6" s="737"/>
    </row>
    <row r="7" spans="1:22" x14ac:dyDescent="0.2">
      <c r="A7" s="398"/>
      <c r="B7" s="647" t="s">
        <v>201</v>
      </c>
      <c r="C7" s="141">
        <v>0</v>
      </c>
      <c r="D7" s="96">
        <v>2.06</v>
      </c>
      <c r="E7" s="685">
        <v>2.06</v>
      </c>
      <c r="F7" s="143">
        <v>6.8390000000000004</v>
      </c>
      <c r="G7" s="141">
        <v>35.074000000000005</v>
      </c>
      <c r="H7" s="177">
        <v>28.235000000000007</v>
      </c>
      <c r="J7" s="737"/>
      <c r="K7" s="737"/>
      <c r="L7" s="737"/>
      <c r="M7" s="737"/>
      <c r="N7" s="737"/>
      <c r="O7" s="737"/>
      <c r="P7" s="737"/>
      <c r="Q7" s="737"/>
      <c r="R7" s="737"/>
      <c r="S7" s="737"/>
      <c r="T7" s="737"/>
      <c r="U7" s="737"/>
      <c r="V7" s="737"/>
    </row>
    <row r="8" spans="1:22" x14ac:dyDescent="0.2">
      <c r="A8" s="486" t="s">
        <v>299</v>
      </c>
      <c r="B8" s="646"/>
      <c r="C8" s="146">
        <v>147.613</v>
      </c>
      <c r="D8" s="178">
        <v>153.768</v>
      </c>
      <c r="E8" s="178">
        <v>6.1550000000000011</v>
      </c>
      <c r="F8" s="146">
        <v>2279.1169999999997</v>
      </c>
      <c r="G8" s="178">
        <v>1728.1710000000003</v>
      </c>
      <c r="H8" s="178">
        <v>-550.94599999999946</v>
      </c>
      <c r="J8" s="737"/>
      <c r="K8" s="737"/>
      <c r="L8" s="737"/>
      <c r="M8" s="737"/>
      <c r="N8" s="737"/>
      <c r="O8" s="737"/>
      <c r="P8" s="737"/>
      <c r="Q8" s="737"/>
      <c r="R8" s="737"/>
      <c r="S8" s="737"/>
      <c r="T8" s="737"/>
      <c r="U8" s="737"/>
      <c r="V8" s="737"/>
    </row>
    <row r="9" spans="1:22" x14ac:dyDescent="0.2">
      <c r="A9" s="398"/>
      <c r="B9" s="532" t="s">
        <v>202</v>
      </c>
      <c r="C9" s="144">
        <v>0</v>
      </c>
      <c r="D9" s="144">
        <v>8.798</v>
      </c>
      <c r="E9" s="179">
        <v>8.798</v>
      </c>
      <c r="F9" s="144">
        <v>26.81</v>
      </c>
      <c r="G9" s="143">
        <v>141.29399999999998</v>
      </c>
      <c r="H9" s="738">
        <v>114.48399999999998</v>
      </c>
      <c r="J9" s="737"/>
      <c r="K9" s="737"/>
      <c r="L9" s="737"/>
      <c r="M9" s="737"/>
      <c r="N9" s="737"/>
      <c r="O9" s="737"/>
      <c r="P9" s="737"/>
      <c r="Q9" s="737"/>
      <c r="R9" s="737"/>
      <c r="S9" s="737"/>
      <c r="T9" s="737"/>
      <c r="U9" s="737"/>
      <c r="V9" s="737"/>
    </row>
    <row r="10" spans="1:22" x14ac:dyDescent="0.2">
      <c r="A10" s="398"/>
      <c r="B10" s="532" t="s">
        <v>580</v>
      </c>
      <c r="C10" s="144">
        <v>0</v>
      </c>
      <c r="D10" s="141">
        <v>0</v>
      </c>
      <c r="E10" s="179">
        <v>0</v>
      </c>
      <c r="F10" s="144">
        <v>109.55199999999999</v>
      </c>
      <c r="G10" s="141">
        <v>36.996000000000002</v>
      </c>
      <c r="H10" s="179">
        <v>-72.555999999999983</v>
      </c>
      <c r="J10" s="737"/>
      <c r="K10" s="737"/>
      <c r="L10" s="737"/>
      <c r="M10" s="737"/>
      <c r="N10" s="737"/>
      <c r="O10" s="737"/>
      <c r="P10" s="737"/>
      <c r="Q10" s="737"/>
      <c r="R10" s="737"/>
      <c r="S10" s="737"/>
      <c r="T10" s="737"/>
      <c r="U10" s="737"/>
      <c r="V10" s="737"/>
    </row>
    <row r="11" spans="1:22" x14ac:dyDescent="0.2">
      <c r="A11" s="398"/>
      <c r="B11" s="647" t="s">
        <v>231</v>
      </c>
      <c r="C11" s="144">
        <v>0</v>
      </c>
      <c r="D11" s="144">
        <v>0</v>
      </c>
      <c r="E11" s="179">
        <v>0</v>
      </c>
      <c r="F11" s="144">
        <v>88.707999999999998</v>
      </c>
      <c r="G11" s="141">
        <v>517.51200000000006</v>
      </c>
      <c r="H11" s="177">
        <v>428.80400000000009</v>
      </c>
      <c r="J11" s="737"/>
      <c r="K11" s="737"/>
      <c r="L11" s="737"/>
      <c r="M11" s="737"/>
      <c r="N11" s="737"/>
      <c r="O11" s="737"/>
      <c r="P11" s="737"/>
      <c r="Q11" s="737"/>
      <c r="R11" s="737"/>
      <c r="S11" s="737"/>
      <c r="T11" s="737"/>
      <c r="U11" s="737"/>
      <c r="V11" s="737"/>
    </row>
    <row r="12" spans="1:22" x14ac:dyDescent="0.2">
      <c r="A12" s="631" t="s">
        <v>453</v>
      </c>
      <c r="C12" s="146">
        <v>0</v>
      </c>
      <c r="D12" s="146">
        <v>8.798</v>
      </c>
      <c r="E12" s="178">
        <v>8.798</v>
      </c>
      <c r="F12" s="146">
        <v>225.07</v>
      </c>
      <c r="G12" s="146">
        <v>695.80200000000002</v>
      </c>
      <c r="H12" s="178">
        <v>470.73200000000003</v>
      </c>
      <c r="J12" s="737"/>
      <c r="K12" s="737"/>
      <c r="L12" s="737"/>
      <c r="M12" s="737"/>
      <c r="N12" s="737"/>
      <c r="O12" s="737"/>
      <c r="P12" s="737"/>
      <c r="Q12" s="737"/>
      <c r="R12" s="737"/>
      <c r="S12" s="737"/>
      <c r="T12" s="737"/>
      <c r="U12" s="737"/>
      <c r="V12" s="737"/>
    </row>
    <row r="13" spans="1:22" x14ac:dyDescent="0.2">
      <c r="A13" s="649"/>
      <c r="B13" s="648" t="s">
        <v>265</v>
      </c>
      <c r="C13" s="144">
        <v>8.048</v>
      </c>
      <c r="D13" s="141">
        <v>19.423999999999999</v>
      </c>
      <c r="E13" s="179">
        <v>11.375999999999999</v>
      </c>
      <c r="F13" s="144">
        <v>340.952</v>
      </c>
      <c r="G13" s="141">
        <v>221.285</v>
      </c>
      <c r="H13" s="179">
        <v>-119.667</v>
      </c>
      <c r="J13" s="737"/>
      <c r="K13" s="737"/>
      <c r="L13" s="737"/>
      <c r="M13" s="737"/>
      <c r="N13" s="737"/>
      <c r="O13" s="737"/>
      <c r="P13" s="737"/>
      <c r="Q13" s="737"/>
      <c r="R13" s="737"/>
      <c r="S13" s="737"/>
      <c r="T13" s="737"/>
      <c r="U13" s="737"/>
      <c r="V13" s="737"/>
    </row>
    <row r="14" spans="1:22" x14ac:dyDescent="0.2">
      <c r="A14" s="398"/>
      <c r="B14" s="532" t="s">
        <v>232</v>
      </c>
      <c r="C14" s="144">
        <v>27.305</v>
      </c>
      <c r="D14" s="141">
        <v>32.707999999999998</v>
      </c>
      <c r="E14" s="179">
        <v>5.4029999999999987</v>
      </c>
      <c r="F14" s="144">
        <v>920.54899999999998</v>
      </c>
      <c r="G14" s="141">
        <v>513.96899999999994</v>
      </c>
      <c r="H14" s="179">
        <v>-406.58000000000004</v>
      </c>
      <c r="J14" s="737"/>
      <c r="K14" s="737"/>
      <c r="L14" s="737"/>
      <c r="M14" s="737"/>
      <c r="N14" s="737"/>
      <c r="O14" s="737"/>
      <c r="P14" s="737"/>
      <c r="Q14" s="737"/>
      <c r="R14" s="737"/>
      <c r="S14" s="737"/>
      <c r="T14" s="737"/>
      <c r="U14" s="737"/>
      <c r="V14" s="737"/>
    </row>
    <row r="15" spans="1:22" x14ac:dyDescent="0.2">
      <c r="A15" s="398"/>
      <c r="B15" s="532" t="s">
        <v>233</v>
      </c>
      <c r="C15" s="96">
        <v>41.113999999999997</v>
      </c>
      <c r="D15" s="144">
        <v>124.732</v>
      </c>
      <c r="E15" s="177">
        <v>83.617999999999995</v>
      </c>
      <c r="F15" s="144">
        <v>766.60400000000004</v>
      </c>
      <c r="G15" s="144">
        <v>2270.0589999999997</v>
      </c>
      <c r="H15" s="177">
        <v>1503.4549999999997</v>
      </c>
      <c r="J15" s="737"/>
      <c r="K15" s="737"/>
      <c r="L15" s="737"/>
      <c r="M15" s="737"/>
      <c r="N15" s="737"/>
      <c r="O15" s="737"/>
      <c r="P15" s="737"/>
      <c r="Q15" s="737"/>
      <c r="R15" s="737"/>
      <c r="S15" s="737"/>
      <c r="T15" s="737"/>
      <c r="U15" s="737"/>
      <c r="V15" s="737"/>
    </row>
    <row r="16" spans="1:22" x14ac:dyDescent="0.2">
      <c r="A16" s="398"/>
      <c r="B16" s="532" t="s">
        <v>579</v>
      </c>
      <c r="C16" s="144">
        <v>274.82499999999999</v>
      </c>
      <c r="D16" s="96">
        <v>177.167</v>
      </c>
      <c r="E16" s="177">
        <v>-97.657999999999987</v>
      </c>
      <c r="F16" s="144">
        <v>2373.5839999999998</v>
      </c>
      <c r="G16" s="141">
        <v>1267.3469999999998</v>
      </c>
      <c r="H16" s="177">
        <v>-1106.2370000000001</v>
      </c>
      <c r="J16" s="737"/>
      <c r="K16" s="737"/>
      <c r="L16" s="737"/>
      <c r="M16" s="737"/>
      <c r="N16" s="737"/>
      <c r="O16" s="737"/>
      <c r="P16" s="737"/>
      <c r="Q16" s="737"/>
      <c r="R16" s="737"/>
      <c r="S16" s="737"/>
      <c r="T16" s="737"/>
      <c r="U16" s="737"/>
      <c r="V16" s="737"/>
    </row>
    <row r="17" spans="1:22" x14ac:dyDescent="0.2">
      <c r="A17" s="398"/>
      <c r="B17" s="532" t="s">
        <v>205</v>
      </c>
      <c r="C17" s="144">
        <v>258.34800000000001</v>
      </c>
      <c r="D17" s="96">
        <v>109.852</v>
      </c>
      <c r="E17" s="685">
        <v>-148.49600000000001</v>
      </c>
      <c r="F17" s="144">
        <v>3639.7910000000002</v>
      </c>
      <c r="G17" s="141">
        <v>838.46299999999997</v>
      </c>
      <c r="H17" s="177">
        <v>-2801.3280000000004</v>
      </c>
      <c r="J17" s="737"/>
      <c r="K17" s="737"/>
      <c r="L17" s="737"/>
      <c r="M17" s="737"/>
      <c r="N17" s="737"/>
      <c r="O17" s="737"/>
      <c r="P17" s="737"/>
      <c r="Q17" s="737"/>
      <c r="R17" s="737"/>
      <c r="S17" s="737"/>
      <c r="T17" s="737"/>
      <c r="U17" s="737"/>
      <c r="V17" s="737"/>
    </row>
    <row r="18" spans="1:22" x14ac:dyDescent="0.2">
      <c r="A18" s="398"/>
      <c r="B18" s="532" t="s">
        <v>279</v>
      </c>
      <c r="C18" s="143">
        <v>0</v>
      </c>
      <c r="D18" s="143">
        <v>32.988</v>
      </c>
      <c r="E18" s="179">
        <v>32.988</v>
      </c>
      <c r="F18" s="144">
        <v>77.884</v>
      </c>
      <c r="G18" s="141">
        <v>801.49900000000002</v>
      </c>
      <c r="H18" s="177">
        <v>723.61500000000001</v>
      </c>
      <c r="J18" s="737"/>
      <c r="K18" s="737"/>
      <c r="L18" s="737"/>
      <c r="M18" s="737"/>
      <c r="N18" s="737"/>
      <c r="O18" s="737"/>
      <c r="P18" s="737"/>
      <c r="Q18" s="737"/>
      <c r="R18" s="737"/>
      <c r="S18" s="737"/>
      <c r="T18" s="737"/>
      <c r="U18" s="737"/>
      <c r="V18" s="737"/>
    </row>
    <row r="19" spans="1:22" x14ac:dyDescent="0.2">
      <c r="A19" s="398"/>
      <c r="B19" s="532" t="s">
        <v>539</v>
      </c>
      <c r="C19" s="144">
        <v>154.13900000000001</v>
      </c>
      <c r="D19" s="141">
        <v>83.846999999999994</v>
      </c>
      <c r="E19" s="177">
        <v>-70.292000000000016</v>
      </c>
      <c r="F19" s="144">
        <v>2166.9690000000001</v>
      </c>
      <c r="G19" s="141">
        <v>807.68100000000004</v>
      </c>
      <c r="H19" s="177">
        <v>-1359.288</v>
      </c>
      <c r="J19" s="737"/>
      <c r="K19" s="737"/>
      <c r="L19" s="737"/>
      <c r="M19" s="737"/>
      <c r="N19" s="737"/>
      <c r="O19" s="737"/>
      <c r="P19" s="737"/>
      <c r="Q19" s="737"/>
      <c r="R19" s="737"/>
      <c r="S19" s="737"/>
      <c r="T19" s="737"/>
      <c r="U19" s="737"/>
      <c r="V19" s="737"/>
    </row>
    <row r="20" spans="1:22" x14ac:dyDescent="0.2">
      <c r="A20" s="398"/>
      <c r="B20" s="532" t="s">
        <v>235</v>
      </c>
      <c r="C20" s="96">
        <v>43.066000000000003</v>
      </c>
      <c r="D20" s="141">
        <v>146.03100000000001</v>
      </c>
      <c r="E20" s="177">
        <v>102.965</v>
      </c>
      <c r="F20" s="144">
        <v>419.71499999999992</v>
      </c>
      <c r="G20" s="141">
        <v>2112.8830000000003</v>
      </c>
      <c r="H20" s="177">
        <v>1693.1680000000003</v>
      </c>
      <c r="J20" s="737"/>
      <c r="K20" s="737"/>
      <c r="L20" s="737"/>
      <c r="M20" s="737"/>
      <c r="N20" s="737"/>
      <c r="O20" s="737"/>
      <c r="P20" s="737"/>
      <c r="Q20" s="737"/>
      <c r="R20" s="737"/>
      <c r="S20" s="737"/>
      <c r="T20" s="737"/>
      <c r="U20" s="737"/>
      <c r="V20" s="737"/>
    </row>
    <row r="21" spans="1:22" x14ac:dyDescent="0.2">
      <c r="A21" s="398"/>
      <c r="B21" s="532" t="s">
        <v>207</v>
      </c>
      <c r="C21" s="96">
        <v>49.57</v>
      </c>
      <c r="D21" s="144">
        <v>52.951000000000001</v>
      </c>
      <c r="E21" s="177">
        <v>3.3810000000000002</v>
      </c>
      <c r="F21" s="144">
        <v>414.96699999999998</v>
      </c>
      <c r="G21" s="144">
        <v>410.48500000000001</v>
      </c>
      <c r="H21" s="177">
        <v>-4.4819999999999709</v>
      </c>
      <c r="J21" s="737"/>
      <c r="K21" s="737"/>
      <c r="L21" s="737"/>
      <c r="M21" s="737"/>
      <c r="N21" s="737"/>
      <c r="O21" s="737"/>
      <c r="P21" s="737"/>
      <c r="Q21" s="737"/>
      <c r="R21" s="737"/>
      <c r="S21" s="737"/>
      <c r="T21" s="737"/>
      <c r="U21" s="737"/>
      <c r="V21" s="737"/>
    </row>
    <row r="22" spans="1:22" x14ac:dyDescent="0.2">
      <c r="A22" s="398"/>
      <c r="B22" s="532" t="s">
        <v>236</v>
      </c>
      <c r="C22" s="143">
        <v>32.99</v>
      </c>
      <c r="D22" s="96">
        <v>0.16300000000000001</v>
      </c>
      <c r="E22" s="685">
        <v>-32.827000000000005</v>
      </c>
      <c r="F22" s="144">
        <v>383.58200000000005</v>
      </c>
      <c r="G22" s="96">
        <v>42.905000000000001</v>
      </c>
      <c r="H22" s="177">
        <v>-340.67700000000002</v>
      </c>
      <c r="J22" s="737"/>
      <c r="K22" s="737"/>
      <c r="L22" s="737"/>
      <c r="M22" s="737"/>
      <c r="N22" s="737"/>
      <c r="O22" s="737"/>
      <c r="P22" s="737"/>
      <c r="Q22" s="737"/>
      <c r="R22" s="737"/>
      <c r="S22" s="737"/>
      <c r="T22" s="737"/>
      <c r="U22" s="737"/>
      <c r="V22" s="737"/>
    </row>
    <row r="23" spans="1:22" x14ac:dyDescent="0.2">
      <c r="A23" s="398"/>
      <c r="B23" s="532" t="s">
        <v>237</v>
      </c>
      <c r="C23" s="96">
        <v>73.281999999999996</v>
      </c>
      <c r="D23" s="96">
        <v>27.26</v>
      </c>
      <c r="E23" s="685">
        <v>-46.021999999999991</v>
      </c>
      <c r="F23" s="144">
        <v>587.41399999999999</v>
      </c>
      <c r="G23" s="141">
        <v>293.99299999999999</v>
      </c>
      <c r="H23" s="177">
        <v>-293.42099999999999</v>
      </c>
      <c r="J23" s="737"/>
      <c r="K23" s="737"/>
      <c r="L23" s="737"/>
      <c r="M23" s="737"/>
      <c r="N23" s="737"/>
      <c r="O23" s="737"/>
      <c r="P23" s="737"/>
      <c r="Q23" s="737"/>
      <c r="R23" s="737"/>
      <c r="S23" s="737"/>
      <c r="T23" s="737"/>
      <c r="U23" s="737"/>
      <c r="V23" s="737"/>
    </row>
    <row r="24" spans="1:22" x14ac:dyDescent="0.2">
      <c r="A24" s="398"/>
      <c r="B24" s="650" t="s">
        <v>238</v>
      </c>
      <c r="C24" s="144">
        <v>81.875999999999976</v>
      </c>
      <c r="D24" s="141">
        <v>109.81499999999994</v>
      </c>
      <c r="E24" s="177">
        <v>27.938999999999965</v>
      </c>
      <c r="F24" s="144">
        <v>1031.6010000000006</v>
      </c>
      <c r="G24" s="141">
        <v>1486.7720000000008</v>
      </c>
      <c r="H24" s="177">
        <v>455.17100000000028</v>
      </c>
      <c r="J24" s="737"/>
      <c r="K24" s="737"/>
      <c r="L24" s="737"/>
      <c r="M24" s="737"/>
      <c r="N24" s="737"/>
      <c r="O24" s="737"/>
      <c r="P24" s="737"/>
      <c r="Q24" s="737"/>
      <c r="R24" s="737"/>
      <c r="S24" s="737"/>
      <c r="T24" s="737"/>
      <c r="U24" s="737"/>
      <c r="V24" s="737"/>
    </row>
    <row r="25" spans="1:22" x14ac:dyDescent="0.2">
      <c r="A25" s="631" t="s">
        <v>437</v>
      </c>
      <c r="C25" s="146">
        <v>1044.5630000000001</v>
      </c>
      <c r="D25" s="146">
        <v>916.93799999999999</v>
      </c>
      <c r="E25" s="178">
        <v>-127.62500000000011</v>
      </c>
      <c r="F25" s="146">
        <v>13123.612000000003</v>
      </c>
      <c r="G25" s="146">
        <v>11067.341000000002</v>
      </c>
      <c r="H25" s="178">
        <v>-2056.2710000000006</v>
      </c>
      <c r="J25" s="737"/>
      <c r="K25" s="737"/>
      <c r="L25" s="737"/>
      <c r="M25" s="737"/>
      <c r="N25" s="737"/>
      <c r="O25" s="737"/>
      <c r="P25" s="737"/>
      <c r="Q25" s="737"/>
      <c r="R25" s="737"/>
      <c r="S25" s="737"/>
      <c r="T25" s="737"/>
      <c r="U25" s="737"/>
      <c r="V25" s="737"/>
    </row>
    <row r="26" spans="1:22" x14ac:dyDescent="0.2">
      <c r="A26" s="649"/>
      <c r="B26" s="648" t="s">
        <v>209</v>
      </c>
      <c r="C26" s="144">
        <v>74.186000000000007</v>
      </c>
      <c r="D26" s="141">
        <v>0</v>
      </c>
      <c r="E26" s="179">
        <v>-74.186000000000007</v>
      </c>
      <c r="F26" s="144">
        <v>853.66700000000003</v>
      </c>
      <c r="G26" s="141">
        <v>245.93299999999999</v>
      </c>
      <c r="H26" s="179">
        <v>-607.73400000000004</v>
      </c>
      <c r="J26" s="737"/>
      <c r="K26" s="737"/>
      <c r="L26" s="737"/>
      <c r="M26" s="737"/>
      <c r="N26" s="737"/>
      <c r="O26" s="737"/>
      <c r="P26" s="737"/>
      <c r="Q26" s="737"/>
      <c r="R26" s="737"/>
      <c r="S26" s="737"/>
      <c r="T26" s="737"/>
      <c r="U26" s="737"/>
      <c r="V26" s="737"/>
    </row>
    <row r="27" spans="1:22" x14ac:dyDescent="0.2">
      <c r="A27" s="399"/>
      <c r="B27" s="532" t="s">
        <v>648</v>
      </c>
      <c r="C27" s="144">
        <v>0</v>
      </c>
      <c r="D27" s="144">
        <v>0</v>
      </c>
      <c r="E27" s="177">
        <v>0</v>
      </c>
      <c r="F27" s="144">
        <v>0</v>
      </c>
      <c r="G27" s="96">
        <v>168.17699999999999</v>
      </c>
      <c r="H27" s="177">
        <v>168.17699999999999</v>
      </c>
      <c r="J27" s="737"/>
      <c r="K27" s="737"/>
      <c r="L27" s="737"/>
      <c r="M27" s="737"/>
      <c r="N27" s="737"/>
      <c r="O27" s="737"/>
      <c r="P27" s="737"/>
      <c r="Q27" s="737"/>
      <c r="R27" s="737"/>
      <c r="S27" s="737"/>
      <c r="T27" s="737"/>
      <c r="U27" s="737"/>
      <c r="V27" s="737"/>
    </row>
    <row r="28" spans="1:22" x14ac:dyDescent="0.2">
      <c r="A28" s="399"/>
      <c r="B28" s="532" t="s">
        <v>239</v>
      </c>
      <c r="C28" s="141">
        <v>68.945999999999998</v>
      </c>
      <c r="D28" s="144">
        <v>0.51</v>
      </c>
      <c r="E28" s="177">
        <v>-68.435999999999993</v>
      </c>
      <c r="F28" s="144">
        <v>271.15099999999995</v>
      </c>
      <c r="G28" s="96">
        <v>52.036999999999999</v>
      </c>
      <c r="H28" s="177">
        <v>-219.11399999999995</v>
      </c>
      <c r="J28" s="737"/>
      <c r="K28" s="737"/>
      <c r="L28" s="737"/>
      <c r="M28" s="737"/>
      <c r="N28" s="737"/>
      <c r="O28" s="737"/>
      <c r="P28" s="737"/>
      <c r="Q28" s="737"/>
      <c r="R28" s="737"/>
      <c r="S28" s="737"/>
      <c r="T28" s="737"/>
      <c r="U28" s="737"/>
      <c r="V28" s="737"/>
    </row>
    <row r="29" spans="1:22" x14ac:dyDescent="0.2">
      <c r="A29" s="399"/>
      <c r="B29" s="532" t="s">
        <v>644</v>
      </c>
      <c r="C29" s="144">
        <v>103.77200000000001</v>
      </c>
      <c r="D29" s="144">
        <v>0</v>
      </c>
      <c r="E29" s="177">
        <v>-103.77200000000001</v>
      </c>
      <c r="F29" s="144">
        <v>750.24700000000007</v>
      </c>
      <c r="G29" s="144">
        <v>0</v>
      </c>
      <c r="H29" s="177">
        <v>-750.24700000000007</v>
      </c>
      <c r="J29" s="737"/>
      <c r="K29" s="737"/>
      <c r="L29" s="737"/>
      <c r="M29" s="737"/>
      <c r="N29" s="737"/>
      <c r="O29" s="737"/>
      <c r="P29" s="737"/>
      <c r="Q29" s="737"/>
      <c r="R29" s="737"/>
      <c r="S29" s="737"/>
      <c r="T29" s="737"/>
      <c r="U29" s="737"/>
      <c r="V29" s="737"/>
    </row>
    <row r="30" spans="1:22" x14ac:dyDescent="0.2">
      <c r="A30" s="399"/>
      <c r="B30" s="650" t="s">
        <v>516</v>
      </c>
      <c r="C30" s="144">
        <v>13.398000000000025</v>
      </c>
      <c r="D30" s="144">
        <v>0</v>
      </c>
      <c r="E30" s="179">
        <v>-13.398000000000025</v>
      </c>
      <c r="F30" s="144">
        <v>549.16700000000037</v>
      </c>
      <c r="G30" s="141">
        <v>101.61199999999991</v>
      </c>
      <c r="H30" s="177">
        <v>-447.55500000000046</v>
      </c>
      <c r="J30" s="737"/>
      <c r="K30" s="737"/>
      <c r="L30" s="737"/>
      <c r="M30" s="737"/>
      <c r="N30" s="737"/>
      <c r="O30" s="737"/>
      <c r="P30" s="737"/>
      <c r="Q30" s="737"/>
      <c r="R30" s="737"/>
      <c r="S30" s="737"/>
      <c r="T30" s="737"/>
      <c r="U30" s="737"/>
      <c r="V30" s="737"/>
    </row>
    <row r="31" spans="1:22" x14ac:dyDescent="0.2">
      <c r="A31" s="631" t="s">
        <v>336</v>
      </c>
      <c r="C31" s="146">
        <v>260.30200000000002</v>
      </c>
      <c r="D31" s="146">
        <v>0.51</v>
      </c>
      <c r="E31" s="178">
        <v>-259.79200000000003</v>
      </c>
      <c r="F31" s="146">
        <v>2424.2320000000004</v>
      </c>
      <c r="G31" s="146">
        <v>567.7589999999999</v>
      </c>
      <c r="H31" s="178">
        <v>-1856.4730000000004</v>
      </c>
      <c r="J31" s="737"/>
      <c r="K31" s="737"/>
      <c r="L31" s="737"/>
      <c r="M31" s="737"/>
      <c r="N31" s="737"/>
      <c r="O31" s="737"/>
      <c r="P31" s="737"/>
      <c r="Q31" s="737"/>
      <c r="R31" s="737"/>
      <c r="S31" s="737"/>
      <c r="T31" s="737"/>
      <c r="U31" s="737"/>
      <c r="V31" s="737"/>
    </row>
    <row r="32" spans="1:22" x14ac:dyDescent="0.2">
      <c r="A32" s="649"/>
      <c r="B32" s="648" t="s">
        <v>212</v>
      </c>
      <c r="C32" s="144">
        <v>38.066000000000003</v>
      </c>
      <c r="D32" s="141">
        <v>0</v>
      </c>
      <c r="E32" s="179">
        <v>-38.066000000000003</v>
      </c>
      <c r="F32" s="144">
        <v>798.88300000000015</v>
      </c>
      <c r="G32" s="141">
        <v>0</v>
      </c>
      <c r="H32" s="179">
        <v>-798.88300000000015</v>
      </c>
      <c r="J32" s="737"/>
      <c r="K32" s="737"/>
      <c r="L32" s="737"/>
      <c r="M32" s="737"/>
      <c r="N32" s="737"/>
      <c r="O32" s="737"/>
      <c r="P32" s="737"/>
      <c r="Q32" s="737"/>
      <c r="R32" s="737"/>
      <c r="S32" s="737"/>
      <c r="T32" s="737"/>
      <c r="U32" s="737"/>
      <c r="V32" s="737"/>
    </row>
    <row r="33" spans="1:22" x14ac:dyDescent="0.2">
      <c r="A33" s="399"/>
      <c r="B33" s="532" t="s">
        <v>240</v>
      </c>
      <c r="C33" s="96">
        <v>45.143000000000001</v>
      </c>
      <c r="D33" s="144">
        <v>216.761</v>
      </c>
      <c r="E33" s="177">
        <v>171.61799999999999</v>
      </c>
      <c r="F33" s="144">
        <v>190.43600000000001</v>
      </c>
      <c r="G33" s="144">
        <v>2775.0319999999997</v>
      </c>
      <c r="H33" s="177">
        <v>2584.5959999999995</v>
      </c>
      <c r="J33" s="737"/>
      <c r="K33" s="737"/>
      <c r="L33" s="737"/>
      <c r="M33" s="737"/>
      <c r="N33" s="737"/>
      <c r="O33" s="737"/>
      <c r="P33" s="737"/>
      <c r="Q33" s="737"/>
      <c r="R33" s="737"/>
      <c r="S33" s="737"/>
      <c r="T33" s="737"/>
      <c r="U33" s="737"/>
      <c r="V33" s="737"/>
    </row>
    <row r="34" spans="1:22" x14ac:dyDescent="0.2">
      <c r="A34" s="399"/>
      <c r="B34" s="532" t="s">
        <v>216</v>
      </c>
      <c r="C34" s="144">
        <v>0</v>
      </c>
      <c r="D34" s="144">
        <v>0</v>
      </c>
      <c r="E34" s="179">
        <v>0</v>
      </c>
      <c r="F34" s="144">
        <v>297.44499999999999</v>
      </c>
      <c r="G34" s="144">
        <v>611.75599999999997</v>
      </c>
      <c r="H34" s="177">
        <v>314.31099999999998</v>
      </c>
      <c r="J34" s="737"/>
      <c r="K34" s="737"/>
      <c r="L34" s="737"/>
      <c r="M34" s="737"/>
      <c r="N34" s="737"/>
      <c r="O34" s="737"/>
      <c r="P34" s="737"/>
      <c r="Q34" s="737"/>
      <c r="R34" s="737"/>
      <c r="S34" s="737"/>
      <c r="T34" s="737"/>
      <c r="U34" s="737"/>
      <c r="V34" s="737"/>
    </row>
    <row r="35" spans="1:22" x14ac:dyDescent="0.2">
      <c r="A35" s="399"/>
      <c r="B35" s="532" t="s">
        <v>217</v>
      </c>
      <c r="C35" s="144">
        <v>24.052</v>
      </c>
      <c r="D35" s="96">
        <v>11.010999999999999</v>
      </c>
      <c r="E35" s="685">
        <v>-13.041</v>
      </c>
      <c r="F35" s="144">
        <v>47.027000000000001</v>
      </c>
      <c r="G35" s="144">
        <v>584.16999999999996</v>
      </c>
      <c r="H35" s="177">
        <v>537.14299999999992</v>
      </c>
      <c r="J35" s="737"/>
      <c r="K35" s="737"/>
      <c r="L35" s="737"/>
      <c r="M35" s="737"/>
      <c r="N35" s="737"/>
      <c r="O35" s="737"/>
      <c r="P35" s="737"/>
      <c r="Q35" s="737"/>
      <c r="R35" s="737"/>
      <c r="S35" s="737"/>
      <c r="T35" s="737"/>
      <c r="U35" s="737"/>
      <c r="V35" s="737"/>
    </row>
    <row r="36" spans="1:22" x14ac:dyDescent="0.2">
      <c r="A36" s="399"/>
      <c r="B36" s="650" t="s">
        <v>218</v>
      </c>
      <c r="C36" s="144">
        <v>76.894000000000005</v>
      </c>
      <c r="D36" s="96">
        <v>93.691000000000031</v>
      </c>
      <c r="E36" s="685">
        <v>16.797000000000025</v>
      </c>
      <c r="F36" s="144">
        <v>641.5329999999999</v>
      </c>
      <c r="G36" s="144">
        <v>2263.8510000000006</v>
      </c>
      <c r="H36" s="177">
        <v>1622.3180000000007</v>
      </c>
      <c r="J36" s="737"/>
      <c r="K36" s="737"/>
      <c r="L36" s="737"/>
      <c r="M36" s="737"/>
      <c r="N36" s="737"/>
      <c r="O36" s="737"/>
      <c r="P36" s="737"/>
      <c r="Q36" s="737"/>
      <c r="R36" s="737"/>
      <c r="S36" s="737"/>
      <c r="T36" s="737"/>
      <c r="U36" s="737"/>
      <c r="V36" s="737"/>
    </row>
    <row r="37" spans="1:22" x14ac:dyDescent="0.2">
      <c r="A37" s="631" t="s">
        <v>438</v>
      </c>
      <c r="C37" s="146">
        <v>184.155</v>
      </c>
      <c r="D37" s="146">
        <v>321.46300000000002</v>
      </c>
      <c r="E37" s="178">
        <v>137.30800000000002</v>
      </c>
      <c r="F37" s="146">
        <v>1975.3240000000001</v>
      </c>
      <c r="G37" s="146">
        <v>6234.8090000000002</v>
      </c>
      <c r="H37" s="178">
        <v>4259.4850000000006</v>
      </c>
      <c r="J37" s="737"/>
      <c r="K37" s="737"/>
      <c r="L37" s="737"/>
      <c r="M37" s="737"/>
      <c r="N37" s="737"/>
      <c r="O37" s="737"/>
      <c r="P37" s="737"/>
      <c r="Q37" s="737"/>
      <c r="R37" s="737"/>
      <c r="S37" s="737"/>
      <c r="T37" s="737"/>
      <c r="U37" s="737"/>
      <c r="V37" s="737"/>
    </row>
    <row r="38" spans="1:22" x14ac:dyDescent="0.2">
      <c r="A38" s="649"/>
      <c r="B38" s="648" t="s">
        <v>532</v>
      </c>
      <c r="C38" s="144">
        <v>16.262</v>
      </c>
      <c r="D38" s="144">
        <v>0</v>
      </c>
      <c r="E38" s="685">
        <v>-16.262</v>
      </c>
      <c r="F38" s="144">
        <v>132.29599999999999</v>
      </c>
      <c r="G38" s="141">
        <v>184.57199999999997</v>
      </c>
      <c r="H38" s="179">
        <v>52.275999999999982</v>
      </c>
      <c r="J38" s="737"/>
      <c r="K38" s="737"/>
      <c r="L38" s="737"/>
      <c r="M38" s="737"/>
      <c r="N38" s="737"/>
      <c r="O38" s="737"/>
      <c r="P38" s="737"/>
      <c r="Q38" s="737"/>
      <c r="R38" s="737"/>
      <c r="S38" s="737"/>
      <c r="T38" s="737"/>
      <c r="U38" s="737"/>
      <c r="V38" s="737"/>
    </row>
    <row r="39" spans="1:22" x14ac:dyDescent="0.2">
      <c r="A39" s="399"/>
      <c r="B39" s="532" t="s">
        <v>623</v>
      </c>
      <c r="C39" s="144">
        <v>0</v>
      </c>
      <c r="D39" s="144">
        <v>0</v>
      </c>
      <c r="E39" s="179">
        <v>0</v>
      </c>
      <c r="F39" s="404">
        <v>53.506</v>
      </c>
      <c r="G39" s="96">
        <v>2.3999999999999997E-2</v>
      </c>
      <c r="H39" s="177">
        <v>-53.481999999999999</v>
      </c>
      <c r="J39" s="737"/>
      <c r="K39" s="737"/>
      <c r="L39" s="737"/>
      <c r="M39" s="737"/>
      <c r="N39" s="737"/>
      <c r="O39" s="737"/>
      <c r="P39" s="737"/>
      <c r="Q39" s="737"/>
      <c r="R39" s="737"/>
      <c r="S39" s="737"/>
      <c r="T39" s="737"/>
      <c r="U39" s="737"/>
      <c r="V39" s="737"/>
    </row>
    <row r="40" spans="1:22" x14ac:dyDescent="0.2">
      <c r="A40" s="399"/>
      <c r="B40" s="532" t="s">
        <v>599</v>
      </c>
      <c r="C40" s="141">
        <v>0</v>
      </c>
      <c r="D40" s="144">
        <v>0</v>
      </c>
      <c r="E40" s="179">
        <v>0</v>
      </c>
      <c r="F40" s="96">
        <v>766.61099999999988</v>
      </c>
      <c r="G40" s="141">
        <v>18.361999999999998</v>
      </c>
      <c r="H40" s="177">
        <v>-748.24899999999991</v>
      </c>
      <c r="J40" s="737"/>
      <c r="K40" s="737"/>
      <c r="L40" s="737"/>
      <c r="M40" s="737"/>
      <c r="N40" s="737"/>
      <c r="O40" s="737"/>
      <c r="P40" s="737"/>
      <c r="Q40" s="737"/>
      <c r="R40" s="737"/>
      <c r="S40" s="737"/>
      <c r="T40" s="737"/>
      <c r="U40" s="737"/>
      <c r="V40" s="737"/>
    </row>
    <row r="41" spans="1:22" x14ac:dyDescent="0.2">
      <c r="A41" s="399"/>
      <c r="B41" s="532" t="s">
        <v>659</v>
      </c>
      <c r="C41" s="144">
        <v>0</v>
      </c>
      <c r="D41" s="144">
        <v>0</v>
      </c>
      <c r="E41" s="177">
        <v>0</v>
      </c>
      <c r="F41" s="96">
        <v>46.594999999999999</v>
      </c>
      <c r="G41" s="141">
        <v>169.267</v>
      </c>
      <c r="H41" s="177">
        <v>122.672</v>
      </c>
      <c r="J41" s="737"/>
      <c r="K41" s="737"/>
      <c r="L41" s="737"/>
      <c r="M41" s="737"/>
      <c r="N41" s="737"/>
      <c r="O41" s="737"/>
      <c r="P41" s="737"/>
      <c r="Q41" s="737"/>
      <c r="R41" s="737"/>
      <c r="S41" s="737"/>
      <c r="T41" s="737"/>
      <c r="U41" s="737"/>
      <c r="V41" s="737"/>
    </row>
    <row r="42" spans="1:22" x14ac:dyDescent="0.2">
      <c r="A42" s="399"/>
      <c r="B42" s="532" t="s">
        <v>596</v>
      </c>
      <c r="C42" s="144">
        <v>102.96299999999999</v>
      </c>
      <c r="D42" s="144">
        <v>0</v>
      </c>
      <c r="E42" s="177">
        <v>-102.96299999999999</v>
      </c>
      <c r="F42" s="144">
        <v>1192.5879999999997</v>
      </c>
      <c r="G42" s="144">
        <v>134.71800000000002</v>
      </c>
      <c r="H42" s="177">
        <v>-1057.8699999999997</v>
      </c>
      <c r="J42" s="737"/>
      <c r="K42" s="737"/>
      <c r="L42" s="737"/>
      <c r="M42" s="737"/>
      <c r="N42" s="737"/>
      <c r="O42" s="737"/>
      <c r="P42" s="737"/>
      <c r="Q42" s="737"/>
      <c r="R42" s="737"/>
      <c r="S42" s="737"/>
      <c r="T42" s="737"/>
      <c r="U42" s="737"/>
      <c r="V42" s="737"/>
    </row>
    <row r="43" spans="1:22" x14ac:dyDescent="0.2">
      <c r="A43" s="399"/>
      <c r="B43" s="650" t="s">
        <v>241</v>
      </c>
      <c r="C43" s="141">
        <v>0</v>
      </c>
      <c r="D43" s="96">
        <v>3.5000000000000003E-2</v>
      </c>
      <c r="E43" s="681">
        <v>3.5000000000000003E-2</v>
      </c>
      <c r="F43" s="141">
        <v>42.358999999999924</v>
      </c>
      <c r="G43" s="96">
        <v>0.30799999999999272</v>
      </c>
      <c r="H43" s="179">
        <v>-42.050999999999931</v>
      </c>
      <c r="J43" s="737"/>
      <c r="K43" s="737"/>
      <c r="L43" s="737"/>
      <c r="M43" s="737"/>
      <c r="N43" s="737"/>
      <c r="O43" s="737"/>
      <c r="P43" s="737"/>
      <c r="Q43" s="737"/>
      <c r="R43" s="737"/>
      <c r="S43" s="737"/>
      <c r="T43" s="737"/>
      <c r="U43" s="737"/>
      <c r="V43" s="737"/>
    </row>
    <row r="44" spans="1:22" x14ac:dyDescent="0.2">
      <c r="A44" s="486" t="s">
        <v>454</v>
      </c>
      <c r="B44" s="476"/>
      <c r="C44" s="146">
        <v>119.22499999999999</v>
      </c>
      <c r="D44" s="714">
        <v>3.5000000000000003E-2</v>
      </c>
      <c r="E44" s="178">
        <v>-119.19</v>
      </c>
      <c r="F44" s="146">
        <v>2233.9549999999995</v>
      </c>
      <c r="G44" s="146">
        <v>507.25099999999998</v>
      </c>
      <c r="H44" s="178">
        <v>-1726.7039999999995</v>
      </c>
      <c r="J44" s="737"/>
      <c r="K44" s="737"/>
      <c r="L44" s="737"/>
      <c r="M44" s="737"/>
      <c r="N44" s="737"/>
      <c r="O44" s="737"/>
      <c r="P44" s="737"/>
      <c r="Q44" s="737"/>
      <c r="R44" s="737"/>
      <c r="S44" s="737"/>
      <c r="T44" s="737"/>
      <c r="U44" s="737"/>
      <c r="V44" s="737"/>
    </row>
    <row r="45" spans="1:22" x14ac:dyDescent="0.2">
      <c r="A45" s="150" t="s">
        <v>114</v>
      </c>
      <c r="B45" s="150"/>
      <c r="C45" s="150">
        <v>1755.8579999999999</v>
      </c>
      <c r="D45" s="180">
        <v>1401.5459999999998</v>
      </c>
      <c r="E45" s="150">
        <v>-354.31200000000013</v>
      </c>
      <c r="F45" s="150">
        <v>22261.309999999998</v>
      </c>
      <c r="G45" s="180">
        <v>20801.16699999999</v>
      </c>
      <c r="H45" s="150">
        <v>-1460.1430000000073</v>
      </c>
      <c r="J45" s="737"/>
      <c r="K45" s="737"/>
      <c r="L45" s="737"/>
      <c r="M45" s="737"/>
      <c r="N45" s="737"/>
      <c r="O45" s="737"/>
      <c r="P45" s="737"/>
      <c r="Q45" s="737"/>
      <c r="R45" s="737"/>
      <c r="S45" s="737"/>
      <c r="T45" s="737"/>
      <c r="U45" s="737"/>
      <c r="V45" s="737"/>
    </row>
    <row r="46" spans="1:22" x14ac:dyDescent="0.2">
      <c r="A46" s="225" t="s">
        <v>439</v>
      </c>
      <c r="B46" s="152"/>
      <c r="C46" s="152">
        <v>331.92400000000004</v>
      </c>
      <c r="D46" s="726">
        <v>30.403000000000002</v>
      </c>
      <c r="E46" s="152">
        <v>-301.52100000000002</v>
      </c>
      <c r="F46" s="152">
        <v>3445.2509999999997</v>
      </c>
      <c r="G46" s="152">
        <v>1083.9179999999999</v>
      </c>
      <c r="H46" s="152">
        <v>-2361.3329999999996</v>
      </c>
      <c r="J46" s="737"/>
      <c r="K46" s="737"/>
      <c r="L46" s="737"/>
      <c r="M46" s="737"/>
      <c r="N46" s="737"/>
      <c r="O46" s="737"/>
      <c r="P46" s="737"/>
      <c r="Q46" s="737"/>
      <c r="R46" s="737"/>
      <c r="S46" s="737"/>
      <c r="T46" s="737"/>
      <c r="U46" s="737"/>
      <c r="V46" s="737"/>
    </row>
    <row r="47" spans="1:22" x14ac:dyDescent="0.2">
      <c r="A47" s="225" t="s">
        <v>440</v>
      </c>
      <c r="B47" s="152"/>
      <c r="C47" s="152">
        <v>1423.934</v>
      </c>
      <c r="D47" s="691">
        <v>1371.1429999999998</v>
      </c>
      <c r="E47" s="152">
        <v>-52.791000000000167</v>
      </c>
      <c r="F47" s="152">
        <v>18816.058999999997</v>
      </c>
      <c r="G47" s="152">
        <v>19717.248999999989</v>
      </c>
      <c r="H47" s="152">
        <v>901.18999999999141</v>
      </c>
      <c r="J47" s="737"/>
      <c r="K47" s="737"/>
      <c r="L47" s="737"/>
      <c r="M47" s="737"/>
      <c r="N47" s="737"/>
      <c r="O47" s="737"/>
      <c r="P47" s="737"/>
      <c r="Q47" s="737"/>
      <c r="R47" s="737"/>
      <c r="S47" s="737"/>
      <c r="T47" s="737"/>
      <c r="U47" s="737"/>
      <c r="V47" s="737"/>
    </row>
    <row r="48" spans="1:22" x14ac:dyDescent="0.2">
      <c r="A48" s="480" t="s">
        <v>441</v>
      </c>
      <c r="B48" s="154"/>
      <c r="C48" s="154">
        <v>911.75200000000029</v>
      </c>
      <c r="D48" s="154">
        <v>767.48800000000006</v>
      </c>
      <c r="E48" s="154">
        <v>-144.26400000000024</v>
      </c>
      <c r="F48" s="154">
        <v>12608.007000000001</v>
      </c>
      <c r="G48" s="154">
        <v>9699.4350000000013</v>
      </c>
      <c r="H48" s="154">
        <v>-2908.5720000000001</v>
      </c>
      <c r="J48" s="737"/>
      <c r="K48" s="737"/>
      <c r="L48" s="737"/>
      <c r="M48" s="737"/>
      <c r="N48" s="737"/>
      <c r="O48" s="737"/>
      <c r="P48" s="737"/>
      <c r="Q48" s="737"/>
      <c r="R48" s="737"/>
      <c r="S48" s="737"/>
      <c r="T48" s="737"/>
      <c r="U48" s="737"/>
      <c r="V48" s="737"/>
    </row>
    <row r="49" spans="1:147" x14ac:dyDescent="0.2">
      <c r="A49" s="480" t="s">
        <v>442</v>
      </c>
      <c r="B49" s="154"/>
      <c r="C49" s="154">
        <v>844.10599999999965</v>
      </c>
      <c r="D49" s="154">
        <v>634.05799999999977</v>
      </c>
      <c r="E49" s="154">
        <v>-210.04799999999989</v>
      </c>
      <c r="F49" s="154">
        <v>9653.3029999999962</v>
      </c>
      <c r="G49" s="154">
        <v>11101.731999999989</v>
      </c>
      <c r="H49" s="154">
        <v>1448.4289999999928</v>
      </c>
      <c r="J49" s="737"/>
      <c r="K49" s="737"/>
      <c r="L49" s="737"/>
      <c r="M49" s="737"/>
      <c r="N49" s="737"/>
      <c r="O49" s="737"/>
      <c r="P49" s="737"/>
      <c r="Q49" s="737"/>
      <c r="R49" s="737"/>
      <c r="S49" s="737"/>
      <c r="T49" s="737"/>
      <c r="U49" s="737"/>
      <c r="V49" s="737"/>
    </row>
    <row r="50" spans="1:147" x14ac:dyDescent="0.2">
      <c r="A50" s="481" t="s">
        <v>443</v>
      </c>
      <c r="B50" s="478"/>
      <c r="C50" s="478">
        <v>646.88600000000019</v>
      </c>
      <c r="D50" s="466">
        <v>589.50099999999998</v>
      </c>
      <c r="E50" s="479">
        <v>-57.385000000000218</v>
      </c>
      <c r="F50" s="479">
        <v>9167.5349999999999</v>
      </c>
      <c r="G50" s="479">
        <v>8420.0490000000009</v>
      </c>
      <c r="H50" s="479">
        <v>-747.48599999999897</v>
      </c>
      <c r="J50" s="737"/>
      <c r="K50" s="737"/>
      <c r="L50" s="737"/>
      <c r="M50" s="737"/>
      <c r="N50" s="737"/>
      <c r="O50" s="737"/>
      <c r="P50" s="737"/>
      <c r="Q50" s="737"/>
      <c r="R50" s="737"/>
      <c r="S50" s="737"/>
      <c r="T50" s="737"/>
      <c r="U50" s="737"/>
      <c r="V50" s="737"/>
    </row>
    <row r="51" spans="1:147" x14ac:dyDescent="0.2">
      <c r="B51" s="84"/>
      <c r="C51" s="84"/>
      <c r="D51" s="84"/>
      <c r="E51" s="84"/>
      <c r="F51" s="84"/>
      <c r="G51" s="84"/>
      <c r="H51" s="161" t="s">
        <v>219</v>
      </c>
    </row>
    <row r="52" spans="1:147" x14ac:dyDescent="0.2">
      <c r="A52" s="428" t="s">
        <v>526</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41" priority="160" operator="between">
      <formula>0</formula>
      <formula>0.5</formula>
    </cfRule>
    <cfRule type="cellIs" dxfId="140" priority="161" operator="between">
      <formula>0</formula>
      <formula>0.49</formula>
    </cfRule>
  </conditionalFormatting>
  <conditionalFormatting sqref="C20:C21 C23">
    <cfRule type="cellIs" dxfId="139" priority="36" operator="between">
      <formula>0</formula>
      <formula>0.5</formula>
    </cfRule>
    <cfRule type="cellIs" dxfId="138" priority="37" operator="between">
      <formula>0</formula>
      <formula>0.49</formula>
    </cfRule>
  </conditionalFormatting>
  <conditionalFormatting sqref="C28">
    <cfRule type="cellIs" dxfId="137" priority="26" operator="between">
      <formula>0</formula>
      <formula>0.5</formula>
    </cfRule>
    <cfRule type="cellIs" dxfId="136" priority="27" operator="between">
      <formula>0</formula>
      <formula>0.49</formula>
    </cfRule>
  </conditionalFormatting>
  <conditionalFormatting sqref="C33">
    <cfRule type="cellIs" dxfId="135" priority="13" operator="between">
      <formula>0</formula>
      <formula>0.5</formula>
    </cfRule>
    <cfRule type="cellIs" dxfId="134" priority="14" operator="between">
      <formula>0</formula>
      <formula>0.49</formula>
    </cfRule>
  </conditionalFormatting>
  <conditionalFormatting sqref="D16">
    <cfRule type="cellIs" dxfId="133" priority="81" operator="between">
      <formula>0</formula>
      <formula>0.49</formula>
    </cfRule>
    <cfRule type="cellIs" dxfId="132" priority="80" operator="between">
      <formula>0</formula>
      <formula>0.5</formula>
    </cfRule>
  </conditionalFormatting>
  <conditionalFormatting sqref="D36">
    <cfRule type="cellIs" dxfId="131" priority="33" operator="between">
      <formula>0</formula>
      <formula>0.49</formula>
    </cfRule>
  </conditionalFormatting>
  <conditionalFormatting sqref="D43:D44">
    <cfRule type="cellIs" dxfId="130" priority="3" operator="between">
      <formula>0</formula>
      <formula>0.5</formula>
    </cfRule>
    <cfRule type="cellIs" dxfId="129" priority="4" operator="between">
      <formula>0</formula>
      <formula>0.49</formula>
    </cfRule>
  </conditionalFormatting>
  <conditionalFormatting sqref="D7:E7">
    <cfRule type="cellIs" dxfId="128" priority="124" operator="between">
      <formula>0</formula>
      <formula>0.5</formula>
    </cfRule>
    <cfRule type="cellIs" dxfId="127" priority="125" operator="between">
      <formula>0</formula>
      <formula>0.49</formula>
    </cfRule>
  </conditionalFormatting>
  <conditionalFormatting sqref="D17:E17">
    <cfRule type="cellIs" dxfId="126" priority="50" operator="between">
      <formula>0</formula>
      <formula>0.5</formula>
    </cfRule>
    <cfRule type="cellIs" dxfId="125" priority="51" operator="between">
      <formula>0</formula>
      <formula>0.49</formula>
    </cfRule>
  </conditionalFormatting>
  <conditionalFormatting sqref="D22:E23">
    <cfRule type="cellIs" dxfId="124" priority="128" operator="between">
      <formula>0</formula>
      <formula>0.5</formula>
    </cfRule>
    <cfRule type="cellIs" dxfId="123" priority="129" operator="between">
      <formula>0</formula>
      <formula>0.49</formula>
    </cfRule>
  </conditionalFormatting>
  <conditionalFormatting sqref="D35:E35">
    <cfRule type="cellIs" dxfId="122" priority="165" operator="between">
      <formula>0</formula>
      <formula>0.49</formula>
    </cfRule>
  </conditionalFormatting>
  <conditionalFormatting sqref="D35:E36">
    <cfRule type="cellIs" dxfId="121" priority="32" operator="between">
      <formula>0</formula>
      <formula>0.5</formula>
    </cfRule>
  </conditionalFormatting>
  <conditionalFormatting sqref="E36">
    <cfRule type="cellIs" dxfId="120" priority="79" operator="between">
      <formula>-0.49</formula>
      <formula>0</formula>
    </cfRule>
  </conditionalFormatting>
  <conditionalFormatting sqref="E38">
    <cfRule type="cellIs" dxfId="119" priority="7" operator="between">
      <formula>0</formula>
      <formula>0.5</formula>
    </cfRule>
    <cfRule type="cellIs" dxfId="118" priority="8" operator="between">
      <formula>0</formula>
      <formula>0.49</formula>
    </cfRule>
  </conditionalFormatting>
  <conditionalFormatting sqref="E43:G43">
    <cfRule type="cellIs" dxfId="117" priority="1" operator="between">
      <formula>0</formula>
      <formula>0.5</formula>
    </cfRule>
    <cfRule type="cellIs" dxfId="116" priority="2" operator="between">
      <formula>0</formula>
      <formula>0.49</formula>
    </cfRule>
  </conditionalFormatting>
  <conditionalFormatting sqref="F40:F41">
    <cfRule type="cellIs" dxfId="115" priority="85" operator="between">
      <formula>0</formula>
      <formula>0.49</formula>
    </cfRule>
    <cfRule type="cellIs" dxfId="114" priority="84" operator="between">
      <formula>0</formula>
      <formula>0.5</formula>
    </cfRule>
  </conditionalFormatting>
  <conditionalFormatting sqref="G22">
    <cfRule type="cellIs" dxfId="113" priority="178" operator="between">
      <formula>0</formula>
      <formula>0.5</formula>
    </cfRule>
    <cfRule type="cellIs" dxfId="112" priority="179" operator="between">
      <formula>0</formula>
      <formula>0.49</formula>
    </cfRule>
  </conditionalFormatting>
  <conditionalFormatting sqref="G27:G28">
    <cfRule type="cellIs" dxfId="111" priority="74" operator="between">
      <formula>0</formula>
      <formula>0.5</formula>
    </cfRule>
    <cfRule type="cellIs" dxfId="110" priority="75" operator="between">
      <formula>0</formula>
      <formula>0.49</formula>
    </cfRule>
  </conditionalFormatting>
  <conditionalFormatting sqref="G39:G40">
    <cfRule type="cellIs" dxfId="109" priority="41" operator="between">
      <formula>0</formula>
      <formula>0.49</formula>
    </cfRule>
    <cfRule type="cellIs" dxfId="108" priority="40" operator="between">
      <formula>0</formula>
      <formula>0.5</formula>
    </cfRule>
  </conditionalFormatting>
  <conditionalFormatting sqref="H9">
    <cfRule type="cellIs" dxfId="107" priority="16" operator="between">
      <formula>0</formula>
      <formula>0.49</formula>
    </cfRule>
    <cfRule type="cellIs" dxfId="106" priority="15"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74">
        <f>INDICE!A3</f>
        <v>46112</v>
      </c>
      <c r="C3" s="775"/>
      <c r="D3" s="775" t="s">
        <v>115</v>
      </c>
      <c r="E3" s="775"/>
      <c r="F3" s="775" t="s">
        <v>116</v>
      </c>
      <c r="G3" s="775"/>
      <c r="H3" s="775"/>
    </row>
    <row r="4" spans="1:8" x14ac:dyDescent="0.2">
      <c r="A4" s="66"/>
      <c r="B4" s="82" t="s">
        <v>47</v>
      </c>
      <c r="C4" s="82" t="s">
        <v>444</v>
      </c>
      <c r="D4" s="82" t="s">
        <v>47</v>
      </c>
      <c r="E4" s="82" t="s">
        <v>444</v>
      </c>
      <c r="F4" s="82" t="s">
        <v>47</v>
      </c>
      <c r="G4" s="83" t="s">
        <v>444</v>
      </c>
      <c r="H4" s="83" t="s">
        <v>121</v>
      </c>
    </row>
    <row r="5" spans="1:8" x14ac:dyDescent="0.2">
      <c r="A5" t="s">
        <v>589</v>
      </c>
      <c r="B5" s="717">
        <v>8.4000000000000005E-2</v>
      </c>
      <c r="C5" s="73">
        <v>-52.272727272727273</v>
      </c>
      <c r="D5" s="718">
        <v>0.3</v>
      </c>
      <c r="E5" s="73">
        <v>-63.503649635036496</v>
      </c>
      <c r="F5" s="718">
        <v>0.77600000000000002</v>
      </c>
      <c r="G5" s="187">
        <v>-40.697265654851975</v>
      </c>
      <c r="H5" s="474">
        <v>100</v>
      </c>
    </row>
    <row r="6" spans="1:8" x14ac:dyDescent="0.2">
      <c r="A6" s="188" t="s">
        <v>243</v>
      </c>
      <c r="B6" s="725">
        <v>8.4000000000000005E-2</v>
      </c>
      <c r="C6" s="711">
        <v>-52.272727272727273</v>
      </c>
      <c r="D6" s="716">
        <v>0.3</v>
      </c>
      <c r="E6" s="711">
        <v>-63.503649635036496</v>
      </c>
      <c r="F6" s="719">
        <v>0.77600000000000002</v>
      </c>
      <c r="G6" s="188">
        <v>-40.697265654851975</v>
      </c>
      <c r="H6" s="188">
        <v>100</v>
      </c>
    </row>
    <row r="7" spans="1:8" x14ac:dyDescent="0.2">
      <c r="A7" s="556" t="s">
        <v>244</v>
      </c>
      <c r="B7" s="677">
        <f>B6/'Consumo PP'!B11*100</f>
        <v>1.6194285870522016E-3</v>
      </c>
      <c r="C7" s="619"/>
      <c r="D7" s="677">
        <f>D6/'Consumo PP'!D11*100</f>
        <v>2.0832918308026664E-3</v>
      </c>
      <c r="E7" s="619"/>
      <c r="F7" s="677">
        <f>F6/'Consumo PP'!F11*100</f>
        <v>1.2914043830209465E-3</v>
      </c>
      <c r="G7" s="556"/>
      <c r="H7" s="618"/>
    </row>
    <row r="8" spans="1:8" x14ac:dyDescent="0.2">
      <c r="A8" s="80" t="s">
        <v>564</v>
      </c>
      <c r="B8" s="59"/>
      <c r="C8" s="108"/>
      <c r="D8" s="108"/>
      <c r="E8" s="108"/>
      <c r="F8" s="108"/>
      <c r="G8" s="108"/>
      <c r="H8" s="161" t="s">
        <v>219</v>
      </c>
    </row>
    <row r="9" spans="1:8" s="1" customFormat="1" x14ac:dyDescent="0.2">
      <c r="A9" s="80" t="s">
        <v>519</v>
      </c>
      <c r="B9" s="108"/>
    </row>
    <row r="10" spans="1:8" s="1" customFormat="1" x14ac:dyDescent="0.2">
      <c r="A10" s="721" t="s">
        <v>526</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105"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245</v>
      </c>
      <c r="B1" s="420"/>
      <c r="C1" s="1"/>
      <c r="D1" s="1"/>
      <c r="E1" s="1"/>
      <c r="F1" s="1"/>
      <c r="G1" s="1"/>
    </row>
    <row r="2" spans="1:7" x14ac:dyDescent="0.2">
      <c r="A2" s="1"/>
      <c r="B2" s="1"/>
      <c r="C2" s="1"/>
      <c r="D2" s="1"/>
      <c r="E2" s="1"/>
      <c r="F2" s="1"/>
      <c r="G2" s="55" t="s">
        <v>151</v>
      </c>
    </row>
    <row r="3" spans="1:7" x14ac:dyDescent="0.2">
      <c r="A3" s="56"/>
      <c r="B3" s="778">
        <f>INDICE!A3</f>
        <v>46112</v>
      </c>
      <c r="C3" s="778"/>
      <c r="D3" s="776" t="s">
        <v>115</v>
      </c>
      <c r="E3" s="776"/>
      <c r="F3" s="776" t="s">
        <v>116</v>
      </c>
      <c r="G3" s="776"/>
    </row>
    <row r="4" spans="1:7" x14ac:dyDescent="0.2">
      <c r="A4" s="66"/>
      <c r="B4" s="607" t="s">
        <v>47</v>
      </c>
      <c r="C4" s="196" t="s">
        <v>444</v>
      </c>
      <c r="D4" s="607" t="s">
        <v>47</v>
      </c>
      <c r="E4" s="196" t="s">
        <v>444</v>
      </c>
      <c r="F4" s="607" t="s">
        <v>47</v>
      </c>
      <c r="G4" s="196" t="s">
        <v>444</v>
      </c>
    </row>
    <row r="5" spans="1:7" ht="15" x14ac:dyDescent="0.25">
      <c r="A5" s="415" t="s">
        <v>114</v>
      </c>
      <c r="B5" s="418">
        <v>5389.73</v>
      </c>
      <c r="C5" s="416">
        <v>1.2420333649597328</v>
      </c>
      <c r="D5" s="417">
        <v>14621.647999999999</v>
      </c>
      <c r="E5" s="416">
        <v>-5.0328723292044444</v>
      </c>
      <c r="F5" s="419">
        <v>61830.625</v>
      </c>
      <c r="G5" s="416">
        <v>-3.1279334133557728</v>
      </c>
    </row>
    <row r="6" spans="1:7" x14ac:dyDescent="0.2">
      <c r="A6" s="80"/>
      <c r="B6" s="1"/>
      <c r="C6" s="1"/>
      <c r="D6" s="1"/>
      <c r="E6" s="1"/>
      <c r="F6" s="1"/>
      <c r="G6" s="55" t="s">
        <v>219</v>
      </c>
    </row>
    <row r="7" spans="1:7" x14ac:dyDescent="0.2">
      <c r="A7" s="80" t="s">
        <v>564</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104"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649</v>
      </c>
      <c r="B1" s="3"/>
      <c r="C1" s="3"/>
      <c r="D1" s="3"/>
      <c r="E1" s="3"/>
      <c r="F1" s="3"/>
      <c r="G1" s="3"/>
    </row>
    <row r="2" spans="1:8" ht="15.75" x14ac:dyDescent="0.25">
      <c r="A2" s="2"/>
      <c r="B2" s="89"/>
      <c r="C2" s="3"/>
      <c r="D2" s="3"/>
      <c r="E2" s="3"/>
      <c r="F2" s="3"/>
      <c r="G2" s="3"/>
      <c r="H2" s="55" t="s">
        <v>151</v>
      </c>
    </row>
    <row r="3" spans="1:8" x14ac:dyDescent="0.2">
      <c r="A3" s="70"/>
      <c r="B3" s="774">
        <f>INDICE!A3</f>
        <v>46112</v>
      </c>
      <c r="C3" s="775"/>
      <c r="D3" s="775" t="s">
        <v>115</v>
      </c>
      <c r="E3" s="775"/>
      <c r="F3" s="775" t="s">
        <v>116</v>
      </c>
      <c r="G3" s="775"/>
      <c r="H3" s="775"/>
    </row>
    <row r="4" spans="1:8" x14ac:dyDescent="0.2">
      <c r="A4" s="66"/>
      <c r="B4" s="63" t="s">
        <v>47</v>
      </c>
      <c r="C4" s="63" t="s">
        <v>416</v>
      </c>
      <c r="D4" s="63" t="s">
        <v>47</v>
      </c>
      <c r="E4" s="63" t="s">
        <v>416</v>
      </c>
      <c r="F4" s="63" t="s">
        <v>47</v>
      </c>
      <c r="G4" s="64" t="s">
        <v>416</v>
      </c>
      <c r="H4" s="64" t="s">
        <v>121</v>
      </c>
    </row>
    <row r="5" spans="1:8" x14ac:dyDescent="0.2">
      <c r="A5" s="3" t="s">
        <v>508</v>
      </c>
      <c r="B5" s="300">
        <v>143.477</v>
      </c>
      <c r="C5" s="72">
        <v>49.079404002410584</v>
      </c>
      <c r="D5" s="71">
        <v>383.82799999999997</v>
      </c>
      <c r="E5" s="72">
        <v>20.319616810916365</v>
      </c>
      <c r="F5" s="71">
        <v>1320.9589999999998</v>
      </c>
      <c r="G5" s="72">
        <v>8.402656562995702</v>
      </c>
      <c r="H5" s="303">
        <v>2.1612849301522528</v>
      </c>
    </row>
    <row r="6" spans="1:8" x14ac:dyDescent="0.2">
      <c r="A6" s="3" t="s">
        <v>48</v>
      </c>
      <c r="B6" s="301">
        <v>826.25799999999992</v>
      </c>
      <c r="C6" s="59">
        <v>4.5758533053876445</v>
      </c>
      <c r="D6" s="58">
        <v>2361.0429999999997</v>
      </c>
      <c r="E6" s="59">
        <v>2.2990657202117308</v>
      </c>
      <c r="F6" s="58">
        <v>9686.5910000000003</v>
      </c>
      <c r="G6" s="59">
        <v>-0.59074394760179583</v>
      </c>
      <c r="H6" s="304">
        <v>15.848700188914599</v>
      </c>
    </row>
    <row r="7" spans="1:8" x14ac:dyDescent="0.2">
      <c r="A7" s="3" t="s">
        <v>49</v>
      </c>
      <c r="B7" s="301">
        <v>931.17599999999993</v>
      </c>
      <c r="C7" s="59">
        <v>9.1045858617340159</v>
      </c>
      <c r="D7" s="58">
        <v>2461.8379999999997</v>
      </c>
      <c r="E7" s="73">
        <v>2.4808064796109219</v>
      </c>
      <c r="F7" s="58">
        <v>9923.3459999999995</v>
      </c>
      <c r="G7" s="59">
        <v>-1.6455728571465409</v>
      </c>
      <c r="H7" s="304">
        <v>16.23606649902581</v>
      </c>
    </row>
    <row r="8" spans="1:8" x14ac:dyDescent="0.2">
      <c r="A8" s="3" t="s">
        <v>122</v>
      </c>
      <c r="B8" s="301">
        <v>2167.66</v>
      </c>
      <c r="C8" s="73">
        <v>3.0730868574515351</v>
      </c>
      <c r="D8" s="58">
        <v>5819.2750000000005</v>
      </c>
      <c r="E8" s="59">
        <v>-3.805845432109372</v>
      </c>
      <c r="F8" s="58">
        <v>25072.351000000002</v>
      </c>
      <c r="G8" s="59">
        <v>0.68879213533232131</v>
      </c>
      <c r="H8" s="304">
        <v>41.022086514258028</v>
      </c>
    </row>
    <row r="9" spans="1:8" x14ac:dyDescent="0.2">
      <c r="A9" s="3" t="s">
        <v>123</v>
      </c>
      <c r="B9" s="301">
        <v>336.33</v>
      </c>
      <c r="C9" s="59">
        <v>52.695426355885253</v>
      </c>
      <c r="D9" s="58">
        <v>928.80700000000002</v>
      </c>
      <c r="E9" s="59">
        <v>3.4086291223136262</v>
      </c>
      <c r="F9" s="58">
        <v>3851.3259999999996</v>
      </c>
      <c r="G9" s="73">
        <v>-11.77234380719938</v>
      </c>
      <c r="H9" s="304">
        <v>6.3013408023288795</v>
      </c>
    </row>
    <row r="10" spans="1:8" x14ac:dyDescent="0.2">
      <c r="A10" s="66" t="s">
        <v>581</v>
      </c>
      <c r="B10" s="302">
        <v>926.39900000000057</v>
      </c>
      <c r="C10" s="75">
        <v>-10.930709709178494</v>
      </c>
      <c r="D10" s="74">
        <v>2558.2000000000007</v>
      </c>
      <c r="E10" s="75">
        <v>-13.858532961856232</v>
      </c>
      <c r="F10" s="74">
        <v>11264.578000000001</v>
      </c>
      <c r="G10" s="75">
        <v>-6.2341907337097888</v>
      </c>
      <c r="H10" s="305">
        <v>18.430521065320427</v>
      </c>
    </row>
    <row r="11" spans="1:8" x14ac:dyDescent="0.2">
      <c r="A11" s="76" t="s">
        <v>114</v>
      </c>
      <c r="B11" s="77">
        <v>5331.3</v>
      </c>
      <c r="C11" s="78">
        <v>4.4697649454783095</v>
      </c>
      <c r="D11" s="77">
        <v>14512.991000000002</v>
      </c>
      <c r="E11" s="78">
        <v>-2.9016910624674326</v>
      </c>
      <c r="F11" s="77">
        <v>61119.151000000005</v>
      </c>
      <c r="G11" s="78">
        <v>-1.9452679824761252</v>
      </c>
      <c r="H11" s="78">
        <v>100</v>
      </c>
    </row>
    <row r="12" spans="1:8" x14ac:dyDescent="0.2">
      <c r="A12" s="3"/>
      <c r="B12" s="3"/>
      <c r="C12" s="3"/>
      <c r="D12" s="3"/>
      <c r="E12" s="3"/>
      <c r="F12" s="3"/>
      <c r="G12" s="3"/>
      <c r="H12" s="79" t="s">
        <v>219</v>
      </c>
    </row>
    <row r="13" spans="1:8" x14ac:dyDescent="0.2">
      <c r="A13" s="80" t="s">
        <v>565</v>
      </c>
      <c r="B13" s="3"/>
      <c r="C13" s="3"/>
      <c r="D13" s="3"/>
      <c r="E13" s="3"/>
      <c r="F13" s="3"/>
      <c r="G13" s="3"/>
      <c r="H13" s="3"/>
    </row>
    <row r="14" spans="1:8" x14ac:dyDescent="0.2">
      <c r="A14" s="80" t="s">
        <v>566</v>
      </c>
      <c r="B14" s="58"/>
      <c r="C14" s="3"/>
      <c r="D14" s="3"/>
      <c r="E14" s="3"/>
      <c r="F14" s="3"/>
      <c r="G14" s="3"/>
      <c r="H14" s="3"/>
    </row>
    <row r="15" spans="1:8" x14ac:dyDescent="0.2">
      <c r="A15" s="80" t="s">
        <v>527</v>
      </c>
      <c r="B15" s="3"/>
      <c r="C15" s="3"/>
      <c r="D15" s="3"/>
      <c r="E15" s="3"/>
      <c r="F15" s="3"/>
      <c r="G15" s="3"/>
      <c r="H15" s="3"/>
    </row>
  </sheetData>
  <mergeCells count="3">
    <mergeCell ref="B3:C3"/>
    <mergeCell ref="D3:E3"/>
    <mergeCell ref="F3:H3"/>
  </mergeCells>
  <conditionalFormatting sqref="C8">
    <cfRule type="cellIs" dxfId="103" priority="3" operator="between">
      <formula>-0.5</formula>
      <formula>0.5</formula>
    </cfRule>
    <cfRule type="cellIs" dxfId="102" priority="4" operator="between">
      <formula>0</formula>
      <formula>0.49</formula>
    </cfRule>
  </conditionalFormatting>
  <conditionalFormatting sqref="E7">
    <cfRule type="cellIs" dxfId="101" priority="1" operator="between">
      <formula>0</formula>
      <formula>0.5</formula>
    </cfRule>
    <cfRule type="cellIs" dxfId="100"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246</v>
      </c>
      <c r="B1" s="158"/>
      <c r="C1" s="158"/>
      <c r="D1" s="158"/>
      <c r="E1" s="158"/>
      <c r="F1" s="15"/>
      <c r="G1" s="15"/>
    </row>
    <row r="2" spans="1:7" x14ac:dyDescent="0.2">
      <c r="A2" s="158"/>
      <c r="B2" s="158"/>
      <c r="C2" s="158"/>
      <c r="D2" s="158"/>
      <c r="E2" s="161" t="s">
        <v>151</v>
      </c>
      <c r="F2" s="15"/>
      <c r="G2" s="15"/>
    </row>
    <row r="3" spans="1:7" x14ac:dyDescent="0.2">
      <c r="A3" s="797">
        <f>INDICE!A3</f>
        <v>46112</v>
      </c>
      <c r="B3" s="797">
        <v>41671</v>
      </c>
      <c r="C3" s="798">
        <v>41671</v>
      </c>
      <c r="D3" s="797">
        <v>41671</v>
      </c>
      <c r="E3" s="797">
        <v>41671</v>
      </c>
      <c r="F3" s="15"/>
    </row>
    <row r="4" spans="1:7" x14ac:dyDescent="0.2">
      <c r="A4" s="18" t="s">
        <v>30</v>
      </c>
      <c r="B4" s="723">
        <v>8.4000000000000005E-2</v>
      </c>
      <c r="C4" s="421"/>
      <c r="D4" s="15" t="s">
        <v>247</v>
      </c>
      <c r="E4" s="232">
        <v>5331.3</v>
      </c>
    </row>
    <row r="5" spans="1:7" x14ac:dyDescent="0.2">
      <c r="A5" s="18" t="s">
        <v>248</v>
      </c>
      <c r="B5" s="233">
        <v>4578.1930000000002</v>
      </c>
      <c r="C5" s="232"/>
      <c r="D5" s="18" t="s">
        <v>249</v>
      </c>
      <c r="E5" s="233">
        <v>-354.51900000000001</v>
      </c>
    </row>
    <row r="6" spans="1:7" x14ac:dyDescent="0.2">
      <c r="A6" s="18" t="s">
        <v>468</v>
      </c>
      <c r="B6" s="233">
        <v>129.87300000000002</v>
      </c>
      <c r="C6" s="232"/>
      <c r="D6" s="18" t="s">
        <v>250</v>
      </c>
      <c r="E6" s="233">
        <v>160.26376999999957</v>
      </c>
    </row>
    <row r="7" spans="1:7" x14ac:dyDescent="0.2">
      <c r="A7" s="18" t="s">
        <v>469</v>
      </c>
      <c r="B7" s="233">
        <v>89.255999999999517</v>
      </c>
      <c r="C7" s="232"/>
      <c r="D7" s="18" t="s">
        <v>470</v>
      </c>
      <c r="E7" s="233">
        <v>1755.8579999999999</v>
      </c>
    </row>
    <row r="8" spans="1:7" x14ac:dyDescent="0.2">
      <c r="A8" s="18" t="s">
        <v>471</v>
      </c>
      <c r="B8" s="233">
        <v>592.32399999999996</v>
      </c>
      <c r="C8" s="232"/>
      <c r="D8" s="18" t="s">
        <v>472</v>
      </c>
      <c r="E8" s="233">
        <v>-1401.546</v>
      </c>
    </row>
    <row r="9" spans="1:7" x14ac:dyDescent="0.2">
      <c r="A9" s="173" t="s">
        <v>58</v>
      </c>
      <c r="B9" s="174">
        <v>5389.73</v>
      </c>
      <c r="C9" s="232"/>
      <c r="D9" s="18" t="s">
        <v>252</v>
      </c>
      <c r="E9" s="233">
        <v>-304.34199999999998</v>
      </c>
    </row>
    <row r="10" spans="1:7" x14ac:dyDescent="0.2">
      <c r="A10" s="18" t="s">
        <v>251</v>
      </c>
      <c r="B10" s="233">
        <v>-58.429999999999382</v>
      </c>
      <c r="C10" s="232"/>
      <c r="D10" s="173" t="s">
        <v>473</v>
      </c>
      <c r="E10" s="174">
        <v>5187.0147699999998</v>
      </c>
      <c r="G10" s="493"/>
    </row>
    <row r="11" spans="1:7" x14ac:dyDescent="0.2">
      <c r="A11" s="173" t="s">
        <v>247</v>
      </c>
      <c r="B11" s="174">
        <v>5331.3</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66" t="s">
        <v>475</v>
      </c>
      <c r="B1" s="766"/>
      <c r="C1" s="766"/>
      <c r="D1" s="766"/>
      <c r="E1" s="191"/>
      <c r="F1" s="191"/>
      <c r="G1" s="6"/>
      <c r="H1" s="6"/>
      <c r="I1" s="6"/>
      <c r="J1" s="6"/>
    </row>
    <row r="2" spans="1:10" ht="14.25" customHeight="1" x14ac:dyDescent="0.2">
      <c r="A2" s="766"/>
      <c r="B2" s="766"/>
      <c r="C2" s="766"/>
      <c r="D2" s="766"/>
      <c r="E2" s="191"/>
      <c r="F2" s="191"/>
      <c r="G2" s="6"/>
      <c r="H2" s="6"/>
      <c r="I2" s="6"/>
      <c r="J2" s="6"/>
    </row>
    <row r="3" spans="1:10" ht="14.25" customHeight="1" x14ac:dyDescent="0.2">
      <c r="A3" s="53"/>
      <c r="B3" s="53"/>
      <c r="C3" s="53"/>
      <c r="D3" s="55" t="s">
        <v>253</v>
      </c>
    </row>
    <row r="4" spans="1:10" ht="14.25" customHeight="1" x14ac:dyDescent="0.2">
      <c r="A4" s="192"/>
      <c r="B4" s="192"/>
      <c r="C4" s="193" t="s">
        <v>576</v>
      </c>
      <c r="D4" s="193" t="s">
        <v>577</v>
      </c>
    </row>
    <row r="5" spans="1:10" ht="14.25" customHeight="1" x14ac:dyDescent="0.2">
      <c r="A5" s="801">
        <v>2022</v>
      </c>
      <c r="B5" s="730" t="s">
        <v>621</v>
      </c>
      <c r="C5" s="731">
        <v>18.63</v>
      </c>
      <c r="D5" s="196">
        <v>4.9577464788732337</v>
      </c>
    </row>
    <row r="6" spans="1:10" ht="14.25" customHeight="1" x14ac:dyDescent="0.2">
      <c r="A6" s="802"/>
      <c r="B6" s="194" t="s">
        <v>626</v>
      </c>
      <c r="C6" s="740">
        <v>19.55</v>
      </c>
      <c r="D6" s="195">
        <v>4.9382716049382811</v>
      </c>
    </row>
    <row r="7" spans="1:10" ht="14.25" customHeight="1" x14ac:dyDescent="0.2">
      <c r="A7" s="803"/>
      <c r="B7" s="194" t="s">
        <v>625</v>
      </c>
      <c r="C7" s="740">
        <v>18.579999999999998</v>
      </c>
      <c r="D7" s="195">
        <v>-4.9616368286445134</v>
      </c>
    </row>
    <row r="8" spans="1:10" ht="14.25" customHeight="1" x14ac:dyDescent="0.2">
      <c r="A8" s="801">
        <v>2023</v>
      </c>
      <c r="B8" s="730" t="s">
        <v>627</v>
      </c>
      <c r="C8" s="731">
        <v>17.66</v>
      </c>
      <c r="D8" s="196">
        <v>-4.9515608180839523</v>
      </c>
    </row>
    <row r="9" spans="1:10" ht="14.25" customHeight="1" x14ac:dyDescent="0.2">
      <c r="A9" s="802" t="s">
        <v>504</v>
      </c>
      <c r="B9" s="194" t="s">
        <v>630</v>
      </c>
      <c r="C9" s="740">
        <v>16.79</v>
      </c>
      <c r="D9" s="195">
        <v>-4.9263873159682952</v>
      </c>
    </row>
    <row r="10" spans="1:10" ht="14.25" customHeight="1" x14ac:dyDescent="0.2">
      <c r="A10" s="802" t="s">
        <v>504</v>
      </c>
      <c r="B10" s="194" t="s">
        <v>631</v>
      </c>
      <c r="C10" s="740">
        <v>15.96</v>
      </c>
      <c r="D10" s="195">
        <v>-4.9434187016080902</v>
      </c>
    </row>
    <row r="11" spans="1:10" ht="14.25" customHeight="1" x14ac:dyDescent="0.2">
      <c r="A11" s="802" t="s">
        <v>504</v>
      </c>
      <c r="B11" s="194" t="s">
        <v>632</v>
      </c>
      <c r="C11" s="740">
        <v>15.18</v>
      </c>
      <c r="D11" s="195">
        <v>-4.8872180451127889</v>
      </c>
    </row>
    <row r="12" spans="1:10" ht="14.25" customHeight="1" x14ac:dyDescent="0.2">
      <c r="A12" s="802" t="s">
        <v>504</v>
      </c>
      <c r="B12" s="194" t="s">
        <v>645</v>
      </c>
      <c r="C12" s="740">
        <v>14.43</v>
      </c>
      <c r="D12" s="195">
        <v>-4.9407114624505928</v>
      </c>
    </row>
    <row r="13" spans="1:10" ht="14.25" customHeight="1" x14ac:dyDescent="0.2">
      <c r="A13" s="803" t="s">
        <v>504</v>
      </c>
      <c r="B13" s="727" t="s">
        <v>643</v>
      </c>
      <c r="C13" s="616">
        <v>15.14</v>
      </c>
      <c r="D13" s="197">
        <v>4.9203049203049263</v>
      </c>
    </row>
    <row r="14" spans="1:10" ht="14.25" customHeight="1" x14ac:dyDescent="0.2">
      <c r="A14" s="801">
        <v>2024</v>
      </c>
      <c r="B14" s="730" t="s">
        <v>652</v>
      </c>
      <c r="C14" s="731">
        <v>15.89</v>
      </c>
      <c r="D14" s="196">
        <v>4.9537648612945837</v>
      </c>
    </row>
    <row r="15" spans="1:10" ht="14.25" customHeight="1" x14ac:dyDescent="0.2">
      <c r="A15" s="802" t="s">
        <v>504</v>
      </c>
      <c r="B15" s="194" t="s">
        <v>653</v>
      </c>
      <c r="C15" s="740">
        <v>16.670000000000002</v>
      </c>
      <c r="D15" s="195">
        <v>4.9087476400251804</v>
      </c>
      <c r="F15" s="3" t="s">
        <v>364</v>
      </c>
    </row>
    <row r="16" spans="1:10" ht="14.25" customHeight="1" x14ac:dyDescent="0.2">
      <c r="A16" s="802" t="s">
        <v>504</v>
      </c>
      <c r="B16" s="194" t="s">
        <v>654</v>
      </c>
      <c r="C16" s="740">
        <v>16.14</v>
      </c>
      <c r="D16" s="195">
        <v>-3.1793641271745714</v>
      </c>
    </row>
    <row r="17" spans="1:4" ht="14.25" customHeight="1" x14ac:dyDescent="0.2">
      <c r="A17" s="802" t="s">
        <v>504</v>
      </c>
      <c r="B17" s="194" t="s">
        <v>655</v>
      </c>
      <c r="C17" s="740">
        <v>15.34</v>
      </c>
      <c r="D17" s="195">
        <v>-4.9566294919454812</v>
      </c>
    </row>
    <row r="18" spans="1:4" ht="14.25" customHeight="1" x14ac:dyDescent="0.2">
      <c r="A18" s="802" t="s">
        <v>504</v>
      </c>
      <c r="B18" s="194" t="s">
        <v>656</v>
      </c>
      <c r="C18" s="740">
        <v>15.93</v>
      </c>
      <c r="D18" s="195">
        <v>3.8461538461538449</v>
      </c>
    </row>
    <row r="19" spans="1:4" ht="14.25" customHeight="1" x14ac:dyDescent="0.2">
      <c r="A19" s="803" t="s">
        <v>504</v>
      </c>
      <c r="B19" s="727" t="s">
        <v>660</v>
      </c>
      <c r="C19" s="616">
        <v>16.61</v>
      </c>
      <c r="D19" s="197">
        <v>4.2686754551161314</v>
      </c>
    </row>
    <row r="20" spans="1:4" ht="14.25" customHeight="1" x14ac:dyDescent="0.2">
      <c r="A20" s="801">
        <v>2025</v>
      </c>
      <c r="B20" s="730" t="s">
        <v>661</v>
      </c>
      <c r="C20" s="731">
        <v>16.64</v>
      </c>
      <c r="D20" s="196">
        <v>0.18061408789886296</v>
      </c>
    </row>
    <row r="21" spans="1:4" ht="14.25" customHeight="1" x14ac:dyDescent="0.2">
      <c r="A21" s="802" t="s">
        <v>504</v>
      </c>
      <c r="B21" s="194" t="s">
        <v>663</v>
      </c>
      <c r="C21" s="740">
        <v>17.670000000000002</v>
      </c>
      <c r="D21" s="195">
        <v>6.1899038461538529</v>
      </c>
    </row>
    <row r="22" spans="1:4" ht="14.25" customHeight="1" x14ac:dyDescent="0.2">
      <c r="A22" s="802" t="s">
        <v>504</v>
      </c>
      <c r="B22" s="194" t="s">
        <v>669</v>
      </c>
      <c r="C22" s="740">
        <v>18</v>
      </c>
      <c r="D22" s="195">
        <v>1.8675721561969343</v>
      </c>
    </row>
    <row r="23" spans="1:4" ht="14.25" customHeight="1" x14ac:dyDescent="0.2">
      <c r="A23" s="802" t="s">
        <v>504</v>
      </c>
      <c r="B23" s="194" t="s">
        <v>670</v>
      </c>
      <c r="C23" s="740">
        <v>17.11</v>
      </c>
      <c r="D23" s="195">
        <v>-4.9444444444444482</v>
      </c>
    </row>
    <row r="24" spans="1:4" ht="14.25" customHeight="1" x14ac:dyDescent="0.2">
      <c r="A24" s="802" t="s">
        <v>504</v>
      </c>
      <c r="B24" s="194" t="s">
        <v>673</v>
      </c>
      <c r="C24" s="740">
        <v>16.27</v>
      </c>
      <c r="D24" s="195">
        <v>-4.9094097019286957</v>
      </c>
    </row>
    <row r="25" spans="1:4" ht="14.25" customHeight="1" x14ac:dyDescent="0.2">
      <c r="A25" s="803" t="s">
        <v>504</v>
      </c>
      <c r="B25" s="727" t="s">
        <v>676</v>
      </c>
      <c r="C25" s="616">
        <v>15.46</v>
      </c>
      <c r="D25" s="197">
        <v>-4.9784880147510684</v>
      </c>
    </row>
    <row r="26" spans="1:4" ht="14.25" customHeight="1" x14ac:dyDescent="0.2">
      <c r="A26" s="799">
        <v>2026</v>
      </c>
      <c r="B26" s="194" t="s">
        <v>679</v>
      </c>
      <c r="C26" s="740">
        <v>15.58</v>
      </c>
      <c r="D26" s="195">
        <v>0.77619663648123682</v>
      </c>
    </row>
    <row r="27" spans="1:4" ht="14.1" customHeight="1" x14ac:dyDescent="0.2">
      <c r="A27" s="800"/>
      <c r="B27" s="727" t="s">
        <v>689</v>
      </c>
      <c r="C27" s="616">
        <v>16.350000000000001</v>
      </c>
      <c r="D27" s="197">
        <v>4.9422336328626537</v>
      </c>
    </row>
    <row r="28" spans="1:4" ht="14.25" customHeight="1" x14ac:dyDescent="0.2">
      <c r="A28" s="630" t="s">
        <v>254</v>
      </c>
      <c r="B28"/>
      <c r="C28"/>
      <c r="D28" s="752" t="s">
        <v>563</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6">
    <mergeCell ref="A26:A27"/>
    <mergeCell ref="A1:D2"/>
    <mergeCell ref="A8:A13"/>
    <mergeCell ref="A14:A19"/>
    <mergeCell ref="A20:A25"/>
    <mergeCell ref="A5:A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570</v>
      </c>
      <c r="B1" s="53"/>
      <c r="C1" s="53"/>
      <c r="D1" s="53"/>
      <c r="E1" s="53"/>
      <c r="F1" s="6"/>
    </row>
    <row r="2" spans="1:6" x14ac:dyDescent="0.2">
      <c r="A2" s="54"/>
      <c r="B2" s="54"/>
      <c r="C2" s="54"/>
      <c r="D2" s="54"/>
      <c r="E2" s="54"/>
      <c r="F2" s="55" t="s">
        <v>105</v>
      </c>
    </row>
    <row r="3" spans="1:6" ht="14.85" customHeight="1" x14ac:dyDescent="0.2">
      <c r="A3" s="56"/>
      <c r="B3" s="768" t="s">
        <v>675</v>
      </c>
      <c r="C3" s="770" t="s">
        <v>415</v>
      </c>
      <c r="D3" s="768" t="s">
        <v>667</v>
      </c>
      <c r="E3" s="770" t="s">
        <v>415</v>
      </c>
      <c r="F3" s="772" t="s">
        <v>671</v>
      </c>
    </row>
    <row r="4" spans="1:6" ht="14.85" customHeight="1" x14ac:dyDescent="0.2">
      <c r="A4" s="491"/>
      <c r="B4" s="769"/>
      <c r="C4" s="771"/>
      <c r="D4" s="769"/>
      <c r="E4" s="771"/>
      <c r="F4" s="773"/>
    </row>
    <row r="5" spans="1:6" x14ac:dyDescent="0.2">
      <c r="A5" s="3" t="s">
        <v>107</v>
      </c>
      <c r="B5" s="58">
        <v>2470.0247124295402</v>
      </c>
      <c r="C5" s="59">
        <v>2.0980976776142928</v>
      </c>
      <c r="D5" s="58">
        <v>2768.230742380817</v>
      </c>
      <c r="E5" s="59">
        <v>2.4064059555950923</v>
      </c>
      <c r="F5" s="59">
        <v>-10.772441234244971</v>
      </c>
    </row>
    <row r="6" spans="1:6" x14ac:dyDescent="0.2">
      <c r="A6" s="3" t="s">
        <v>108</v>
      </c>
      <c r="B6" s="58">
        <v>54784.398490573767</v>
      </c>
      <c r="C6" s="59">
        <v>46.535169735006306</v>
      </c>
      <c r="D6" s="58">
        <v>51859.549211808546</v>
      </c>
      <c r="E6" s="59">
        <v>45.081187116086575</v>
      </c>
      <c r="F6" s="59">
        <v>5.6399435074519042</v>
      </c>
    </row>
    <row r="7" spans="1:6" x14ac:dyDescent="0.2">
      <c r="A7" s="3" t="s">
        <v>109</v>
      </c>
      <c r="B7" s="58">
        <v>24065.224505588987</v>
      </c>
      <c r="C7" s="59">
        <v>20.441573475910367</v>
      </c>
      <c r="D7" s="58">
        <v>25228.810374393222</v>
      </c>
      <c r="E7" s="59">
        <v>21.93124966356844</v>
      </c>
      <c r="F7" s="59">
        <v>-4.6121313353135882</v>
      </c>
    </row>
    <row r="8" spans="1:6" x14ac:dyDescent="0.2">
      <c r="A8" s="3" t="s">
        <v>110</v>
      </c>
      <c r="B8" s="58">
        <v>14211</v>
      </c>
      <c r="C8" s="59">
        <v>12.071161048121397</v>
      </c>
      <c r="D8" s="58">
        <v>14778</v>
      </c>
      <c r="E8" s="59">
        <v>12.846424493212327</v>
      </c>
      <c r="F8" s="59">
        <v>-3.8367844092570031</v>
      </c>
    </row>
    <row r="9" spans="1:6" x14ac:dyDescent="0.2">
      <c r="A9" s="3" t="s">
        <v>111</v>
      </c>
      <c r="B9" s="58">
        <v>22479.807072123625</v>
      </c>
      <c r="C9" s="59">
        <v>19.094882238991104</v>
      </c>
      <c r="D9" s="58">
        <v>21101.293177998232</v>
      </c>
      <c r="E9" s="59">
        <v>18.343224355142151</v>
      </c>
      <c r="F9" s="59">
        <v>6.5328408192666316</v>
      </c>
    </row>
    <row r="10" spans="1:6" x14ac:dyDescent="0.2">
      <c r="A10" s="3" t="s">
        <v>112</v>
      </c>
      <c r="B10" s="95">
        <v>595.77779980280877</v>
      </c>
      <c r="C10" s="187">
        <v>0.50606781861340744</v>
      </c>
      <c r="D10" s="95">
        <v>500.08106429731538</v>
      </c>
      <c r="E10" s="187">
        <v>0.4347173929476737</v>
      </c>
      <c r="F10" s="187">
        <v>19.136244568660253</v>
      </c>
    </row>
    <row r="11" spans="1:6" x14ac:dyDescent="0.2">
      <c r="A11" s="3" t="s">
        <v>113</v>
      </c>
      <c r="B11" s="95">
        <v>-879.36319862424762</v>
      </c>
      <c r="C11" s="187">
        <v>-0.74695199425687542</v>
      </c>
      <c r="D11" s="95">
        <v>-1200.0648323301809</v>
      </c>
      <c r="E11" s="187">
        <v>-1.0432089765522523</v>
      </c>
      <c r="F11" s="187">
        <v>-26.723692342789757</v>
      </c>
    </row>
    <row r="12" spans="1:6" x14ac:dyDescent="0.2">
      <c r="A12" s="60" t="s">
        <v>114</v>
      </c>
      <c r="B12" s="463">
        <v>117726.86938189447</v>
      </c>
      <c r="C12" s="464">
        <v>100</v>
      </c>
      <c r="D12" s="463">
        <v>115035.89973854795</v>
      </c>
      <c r="E12" s="464">
        <v>100</v>
      </c>
      <c r="F12" s="464">
        <v>2.3392433574758216</v>
      </c>
    </row>
    <row r="13" spans="1:6" x14ac:dyDescent="0.2">
      <c r="A13" s="693"/>
      <c r="B13" s="3"/>
      <c r="C13" s="3"/>
      <c r="D13" s="3"/>
      <c r="E13" s="3"/>
      <c r="F13" s="55" t="s">
        <v>563</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476</v>
      </c>
      <c r="B1" s="53"/>
      <c r="C1" s="53"/>
      <c r="D1" s="6"/>
      <c r="E1" s="6"/>
      <c r="F1" s="6"/>
    </row>
    <row r="2" spans="1:6" x14ac:dyDescent="0.2">
      <c r="A2" s="54"/>
      <c r="B2" s="54"/>
      <c r="C2" s="54"/>
      <c r="D2" s="65"/>
      <c r="E2" s="65"/>
      <c r="F2" s="55" t="s">
        <v>255</v>
      </c>
    </row>
    <row r="3" spans="1:6" x14ac:dyDescent="0.2">
      <c r="A3" s="56"/>
      <c r="B3" s="778" t="s">
        <v>256</v>
      </c>
      <c r="C3" s="778"/>
      <c r="D3" s="778"/>
      <c r="E3" s="776" t="s">
        <v>257</v>
      </c>
      <c r="F3" s="776"/>
    </row>
    <row r="4" spans="1:6" x14ac:dyDescent="0.2">
      <c r="A4" s="66"/>
      <c r="B4" s="199" t="s">
        <v>685</v>
      </c>
      <c r="C4" s="200" t="s">
        <v>683</v>
      </c>
      <c r="D4" s="199" t="s">
        <v>690</v>
      </c>
      <c r="E4" s="185" t="s">
        <v>258</v>
      </c>
      <c r="F4" s="184" t="s">
        <v>259</v>
      </c>
    </row>
    <row r="5" spans="1:6" x14ac:dyDescent="0.2">
      <c r="A5" s="423" t="s">
        <v>478</v>
      </c>
      <c r="B5" s="90">
        <v>163.66378389032258</v>
      </c>
      <c r="C5" s="90">
        <v>146.75585363214284</v>
      </c>
      <c r="D5" s="90">
        <v>152.28452859354834</v>
      </c>
      <c r="E5" s="90">
        <v>11.521128350056161</v>
      </c>
      <c r="F5" s="90">
        <v>7.4723646596731976</v>
      </c>
    </row>
    <row r="6" spans="1:6" x14ac:dyDescent="0.2">
      <c r="A6" s="66" t="s">
        <v>477</v>
      </c>
      <c r="B6" s="97">
        <v>176.42193066451611</v>
      </c>
      <c r="C6" s="197">
        <v>142.02878225357145</v>
      </c>
      <c r="D6" s="97">
        <v>145.43644033870967</v>
      </c>
      <c r="E6" s="97">
        <v>24.215618739545882</v>
      </c>
      <c r="F6" s="97">
        <v>21.305176511226311</v>
      </c>
    </row>
    <row r="7" spans="1:6" x14ac:dyDescent="0.2">
      <c r="F7" s="55" t="s">
        <v>563</v>
      </c>
    </row>
    <row r="8" spans="1:6" x14ac:dyDescent="0.2">
      <c r="A8" s="630" t="s">
        <v>692</v>
      </c>
    </row>
    <row r="13" spans="1:6" x14ac:dyDescent="0.2">
      <c r="C13" s="1" t="s">
        <v>364</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66" t="s">
        <v>693</v>
      </c>
      <c r="B1" s="766"/>
      <c r="C1" s="766"/>
      <c r="D1" s="3"/>
      <c r="E1" s="3"/>
    </row>
    <row r="2" spans="1:38" x14ac:dyDescent="0.2">
      <c r="A2" s="767"/>
      <c r="B2" s="766"/>
      <c r="C2" s="766"/>
      <c r="D2" s="3"/>
      <c r="E2" s="55" t="s">
        <v>255</v>
      </c>
    </row>
    <row r="3" spans="1:38" x14ac:dyDescent="0.2">
      <c r="A3" s="57"/>
      <c r="B3" s="201" t="s">
        <v>260</v>
      </c>
      <c r="C3" s="201" t="s">
        <v>261</v>
      </c>
      <c r="D3" s="201" t="s">
        <v>262</v>
      </c>
      <c r="E3" s="201" t="s">
        <v>263</v>
      </c>
    </row>
    <row r="4" spans="1:38" x14ac:dyDescent="0.2">
      <c r="A4" s="665" t="s">
        <v>264</v>
      </c>
      <c r="B4" s="701">
        <v>163.66378389032258</v>
      </c>
      <c r="C4" s="702">
        <v>24.318073900227944</v>
      </c>
      <c r="D4" s="702">
        <v>43.637184732030136</v>
      </c>
      <c r="E4" s="702">
        <v>95.708525258064498</v>
      </c>
      <c r="F4" s="608"/>
      <c r="G4" s="608"/>
      <c r="H4" s="608"/>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265</v>
      </c>
      <c r="B5" s="203">
        <v>203.07419354838709</v>
      </c>
      <c r="C5" s="92">
        <v>32.423610734616425</v>
      </c>
      <c r="D5" s="92">
        <v>80.27000000000001</v>
      </c>
      <c r="E5" s="92">
        <v>90.380582813770658</v>
      </c>
      <c r="F5" s="608"/>
      <c r="G5" s="608"/>
      <c r="M5" s="609"/>
      <c r="N5" s="609"/>
      <c r="O5" s="609"/>
      <c r="P5" s="609"/>
      <c r="Q5" s="609"/>
      <c r="R5" s="609"/>
      <c r="S5" s="609"/>
      <c r="T5" s="609"/>
      <c r="U5" s="609"/>
      <c r="V5" s="609"/>
      <c r="W5" s="609"/>
      <c r="X5" s="609"/>
      <c r="Y5" s="609"/>
      <c r="Z5" s="609"/>
      <c r="AA5" s="609"/>
      <c r="AB5" s="609"/>
      <c r="AC5" s="609"/>
      <c r="AD5" s="609"/>
      <c r="AE5" s="276"/>
      <c r="AF5" s="276"/>
      <c r="AG5" s="276"/>
      <c r="AH5" s="276"/>
      <c r="AI5" s="276"/>
      <c r="AJ5" s="276"/>
      <c r="AK5" s="276"/>
      <c r="AL5" s="276"/>
    </row>
    <row r="6" spans="1:38" x14ac:dyDescent="0.2">
      <c r="A6" s="202" t="s">
        <v>266</v>
      </c>
      <c r="B6" s="203">
        <v>170.69677419354838</v>
      </c>
      <c r="C6" s="92">
        <v>28.449462365591401</v>
      </c>
      <c r="D6" s="92">
        <v>63.236182795698909</v>
      </c>
      <c r="E6" s="92">
        <v>79.011129032258069</v>
      </c>
      <c r="F6" s="608"/>
      <c r="G6" s="608"/>
      <c r="M6" s="609"/>
      <c r="N6" s="609"/>
      <c r="O6" s="609"/>
      <c r="P6" s="609"/>
      <c r="Q6" s="609"/>
      <c r="R6" s="609"/>
      <c r="S6" s="609"/>
      <c r="T6" s="609"/>
      <c r="U6" s="609"/>
      <c r="V6" s="609"/>
      <c r="W6" s="609"/>
      <c r="X6" s="609"/>
      <c r="Y6" s="609"/>
      <c r="Z6" s="609"/>
      <c r="AA6" s="609"/>
      <c r="AB6" s="609"/>
      <c r="AC6" s="609"/>
      <c r="AD6" s="609"/>
      <c r="AE6" s="276"/>
      <c r="AF6" s="276"/>
      <c r="AG6" s="276"/>
      <c r="AH6" s="276"/>
      <c r="AI6" s="276"/>
      <c r="AJ6" s="276"/>
      <c r="AK6" s="276"/>
      <c r="AL6" s="276"/>
    </row>
    <row r="7" spans="1:38" x14ac:dyDescent="0.2">
      <c r="A7" s="202" t="s">
        <v>232</v>
      </c>
      <c r="B7" s="203">
        <v>167.22225806451613</v>
      </c>
      <c r="C7" s="92">
        <v>29.022044788056515</v>
      </c>
      <c r="D7" s="92">
        <v>62.069029157557978</v>
      </c>
      <c r="E7" s="92">
        <v>76.131184118901629</v>
      </c>
      <c r="F7" s="608"/>
      <c r="G7" s="608"/>
      <c r="N7" s="609"/>
      <c r="O7" s="609"/>
      <c r="P7" s="609"/>
      <c r="Q7" s="609"/>
      <c r="R7" s="609"/>
      <c r="S7" s="609"/>
      <c r="T7" s="609"/>
      <c r="U7" s="609"/>
      <c r="V7" s="609"/>
      <c r="W7" s="609"/>
      <c r="X7" s="609"/>
      <c r="Y7" s="609"/>
      <c r="Z7" s="609"/>
      <c r="AA7" s="609"/>
      <c r="AB7" s="609"/>
      <c r="AC7" s="609"/>
      <c r="AD7" s="609"/>
      <c r="AE7" s="276"/>
      <c r="AF7" s="276"/>
      <c r="AG7" s="276"/>
      <c r="AH7" s="276"/>
      <c r="AI7" s="276"/>
      <c r="AJ7" s="276"/>
      <c r="AK7" s="276"/>
      <c r="AL7" s="276"/>
    </row>
    <row r="8" spans="1:38" x14ac:dyDescent="0.2">
      <c r="A8" s="202" t="s">
        <v>267</v>
      </c>
      <c r="B8" s="203">
        <v>131.13612903225805</v>
      </c>
      <c r="C8" s="92">
        <v>21.856021505376347</v>
      </c>
      <c r="D8" s="92">
        <v>37.489089156329356</v>
      </c>
      <c r="E8" s="92">
        <v>71.791018370552351</v>
      </c>
      <c r="F8" s="608"/>
      <c r="G8" s="608"/>
      <c r="N8" s="609"/>
      <c r="O8" s="609"/>
      <c r="P8" s="609"/>
      <c r="Q8" s="609"/>
      <c r="R8" s="609"/>
      <c r="S8" s="609"/>
      <c r="T8" s="609"/>
      <c r="U8" s="609"/>
      <c r="V8" s="609"/>
      <c r="W8" s="609"/>
      <c r="X8" s="609"/>
      <c r="Y8" s="609"/>
      <c r="Z8" s="609"/>
      <c r="AA8" s="609"/>
      <c r="AB8" s="609"/>
      <c r="AC8" s="609"/>
      <c r="AD8" s="609"/>
      <c r="AE8" s="276"/>
      <c r="AF8" s="276"/>
      <c r="AG8" s="276"/>
      <c r="AH8" s="276"/>
      <c r="AI8" s="276"/>
      <c r="AJ8" s="276"/>
      <c r="AK8" s="276"/>
      <c r="AL8" s="276"/>
    </row>
    <row r="9" spans="1:38" x14ac:dyDescent="0.2">
      <c r="A9" s="202" t="s">
        <v>268</v>
      </c>
      <c r="B9" s="203">
        <v>140.30132258064518</v>
      </c>
      <c r="C9" s="92">
        <v>22.401051504472761</v>
      </c>
      <c r="D9" s="92">
        <v>43.970000000000013</v>
      </c>
      <c r="E9" s="92">
        <v>73.930271076172403</v>
      </c>
      <c r="F9" s="608"/>
      <c r="G9" s="608"/>
    </row>
    <row r="10" spans="1:38" x14ac:dyDescent="0.2">
      <c r="A10" s="202" t="s">
        <v>269</v>
      </c>
      <c r="B10" s="203">
        <v>153.16774193548389</v>
      </c>
      <c r="C10" s="92">
        <v>30.633548387096777</v>
      </c>
      <c r="D10" s="92">
        <v>50.843903225806457</v>
      </c>
      <c r="E10" s="92">
        <v>71.690290322580651</v>
      </c>
      <c r="F10" s="608"/>
      <c r="G10" s="608"/>
    </row>
    <row r="11" spans="1:38" x14ac:dyDescent="0.2">
      <c r="A11" s="202" t="s">
        <v>270</v>
      </c>
      <c r="B11" s="203">
        <v>211.12283950898495</v>
      </c>
      <c r="C11" s="92">
        <v>42.224567901796988</v>
      </c>
      <c r="D11" s="92">
        <v>71.058983519984793</v>
      </c>
      <c r="E11" s="92">
        <v>97.839288087203172</v>
      </c>
      <c r="F11" s="608"/>
      <c r="G11" s="608"/>
    </row>
    <row r="12" spans="1:38" x14ac:dyDescent="0.2">
      <c r="A12" s="202" t="s">
        <v>271</v>
      </c>
      <c r="B12" s="203">
        <v>150.7741935483871</v>
      </c>
      <c r="C12" s="92">
        <v>28.193548387096776</v>
      </c>
      <c r="D12" s="92">
        <v>55.365000000000002</v>
      </c>
      <c r="E12" s="92">
        <v>67.215645161290325</v>
      </c>
      <c r="F12" s="608"/>
      <c r="G12" s="608"/>
    </row>
    <row r="13" spans="1:38" x14ac:dyDescent="0.2">
      <c r="A13" s="202" t="s">
        <v>272</v>
      </c>
      <c r="B13" s="203">
        <v>144.56741935483871</v>
      </c>
      <c r="C13" s="92">
        <v>26.069534637757801</v>
      </c>
      <c r="D13" s="92">
        <v>58.162741935483865</v>
      </c>
      <c r="E13" s="92">
        <v>60.335142781597042</v>
      </c>
      <c r="F13" s="608"/>
      <c r="G13" s="608"/>
    </row>
    <row r="14" spans="1:38" x14ac:dyDescent="0.2">
      <c r="A14" s="202" t="s">
        <v>204</v>
      </c>
      <c r="B14" s="203">
        <v>159.70967741935482</v>
      </c>
      <c r="C14" s="92">
        <v>26.618279569892472</v>
      </c>
      <c r="D14" s="92">
        <v>57.833668253128842</v>
      </c>
      <c r="E14" s="92">
        <v>75.257729596333505</v>
      </c>
      <c r="F14" s="608"/>
      <c r="G14" s="608"/>
    </row>
    <row r="15" spans="1:38" x14ac:dyDescent="0.2">
      <c r="A15" s="202" t="s">
        <v>273</v>
      </c>
      <c r="B15" s="203">
        <v>197.80011974584562</v>
      </c>
      <c r="C15" s="92">
        <v>40.190462577841146</v>
      </c>
      <c r="D15" s="92">
        <v>72.241388999999984</v>
      </c>
      <c r="E15" s="92">
        <v>85.368268168004491</v>
      </c>
      <c r="F15" s="608"/>
      <c r="G15" s="608"/>
    </row>
    <row r="16" spans="1:38" x14ac:dyDescent="0.2">
      <c r="A16" s="202" t="s">
        <v>233</v>
      </c>
      <c r="B16" s="204">
        <v>187.20951612903227</v>
      </c>
      <c r="C16" s="195">
        <v>31.201586021505381</v>
      </c>
      <c r="D16" s="195">
        <v>69.020000000000024</v>
      </c>
      <c r="E16" s="195">
        <v>86.987930107526864</v>
      </c>
      <c r="F16" s="608"/>
      <c r="G16" s="608"/>
    </row>
    <row r="17" spans="1:13" x14ac:dyDescent="0.2">
      <c r="A17" s="202" t="s">
        <v>234</v>
      </c>
      <c r="B17" s="203">
        <v>189.74193548387098</v>
      </c>
      <c r="C17" s="92">
        <v>36.724245577523412</v>
      </c>
      <c r="D17" s="92">
        <v>71.533999999999992</v>
      </c>
      <c r="E17" s="92">
        <v>81.483689906347564</v>
      </c>
      <c r="F17" s="608"/>
      <c r="G17" s="608"/>
    </row>
    <row r="18" spans="1:13" x14ac:dyDescent="0.2">
      <c r="A18" s="202" t="s">
        <v>274</v>
      </c>
      <c r="B18" s="203">
        <v>151.91248231461182</v>
      </c>
      <c r="C18" s="92">
        <v>32.296354507830856</v>
      </c>
      <c r="D18" s="92">
        <v>39.383114131938626</v>
      </c>
      <c r="E18" s="92">
        <v>80.23301367484234</v>
      </c>
      <c r="F18" s="608"/>
      <c r="G18" s="608"/>
    </row>
    <row r="19" spans="1:13" x14ac:dyDescent="0.2">
      <c r="A19" s="3" t="s">
        <v>275</v>
      </c>
      <c r="B19" s="203">
        <v>180.9664516129032</v>
      </c>
      <c r="C19" s="92">
        <v>33.839255179648568</v>
      </c>
      <c r="D19" s="92">
        <v>70.203161290322555</v>
      </c>
      <c r="E19" s="92">
        <v>76.92403514293207</v>
      </c>
      <c r="F19" s="608"/>
      <c r="G19" s="608"/>
    </row>
    <row r="20" spans="1:13" x14ac:dyDescent="0.2">
      <c r="A20" s="3" t="s">
        <v>205</v>
      </c>
      <c r="B20" s="203">
        <v>174.88916129032262</v>
      </c>
      <c r="C20" s="92">
        <v>31.537389740877849</v>
      </c>
      <c r="D20" s="92">
        <v>61.48354838709681</v>
      </c>
      <c r="E20" s="92">
        <v>81.868223162347959</v>
      </c>
      <c r="F20" s="608"/>
      <c r="G20" s="608"/>
    </row>
    <row r="21" spans="1:13" x14ac:dyDescent="0.2">
      <c r="A21" s="3" t="s">
        <v>276</v>
      </c>
      <c r="B21" s="203">
        <v>167.19832258064517</v>
      </c>
      <c r="C21" s="92">
        <v>29.017890695814451</v>
      </c>
      <c r="D21" s="92">
        <v>61.716000000000015</v>
      </c>
      <c r="E21" s="92">
        <v>76.464431884830702</v>
      </c>
      <c r="F21" s="608"/>
      <c r="G21" s="608"/>
    </row>
    <row r="22" spans="1:13" x14ac:dyDescent="0.2">
      <c r="A22" s="194" t="s">
        <v>277</v>
      </c>
      <c r="B22" s="203">
        <v>160.61100879765394</v>
      </c>
      <c r="C22" s="92">
        <v>27.874637890501926</v>
      </c>
      <c r="D22" s="92">
        <v>56.199999999999974</v>
      </c>
      <c r="E22" s="92">
        <v>76.536370907152033</v>
      </c>
      <c r="F22" s="608"/>
      <c r="G22" s="608"/>
    </row>
    <row r="23" spans="1:13" x14ac:dyDescent="0.2">
      <c r="A23" s="194" t="s">
        <v>278</v>
      </c>
      <c r="B23" s="205">
        <v>160.88387096774193</v>
      </c>
      <c r="C23" s="206">
        <v>23.376288944030883</v>
      </c>
      <c r="D23" s="206">
        <v>56.911459999999998</v>
      </c>
      <c r="E23" s="206">
        <v>80.596122023711047</v>
      </c>
      <c r="F23" s="608"/>
      <c r="G23" s="608"/>
    </row>
    <row r="24" spans="1:13" x14ac:dyDescent="0.2">
      <c r="A24" s="194" t="s">
        <v>279</v>
      </c>
      <c r="B24" s="205">
        <v>134</v>
      </c>
      <c r="C24" s="206">
        <v>20.440677966101696</v>
      </c>
      <c r="D24" s="206">
        <v>54.937999999999981</v>
      </c>
      <c r="E24" s="206">
        <v>58.621322033898323</v>
      </c>
      <c r="F24" s="608"/>
      <c r="G24" s="608"/>
    </row>
    <row r="25" spans="1:13" x14ac:dyDescent="0.2">
      <c r="A25" s="194" t="s">
        <v>539</v>
      </c>
      <c r="B25" s="205">
        <v>221.54864516129032</v>
      </c>
      <c r="C25" s="206">
        <v>38.450591308984272</v>
      </c>
      <c r="D25" s="206">
        <v>84.8</v>
      </c>
      <c r="E25" s="206">
        <v>98.298053852306055</v>
      </c>
      <c r="F25" s="608"/>
      <c r="G25" s="608"/>
    </row>
    <row r="26" spans="1:13" x14ac:dyDescent="0.2">
      <c r="A26" s="3" t="s">
        <v>280</v>
      </c>
      <c r="B26" s="205">
        <v>153.92911668460857</v>
      </c>
      <c r="C26" s="206">
        <v>28.783493363788597</v>
      </c>
      <c r="D26" s="206">
        <v>42.333334693136749</v>
      </c>
      <c r="E26" s="206">
        <v>82.81228862768323</v>
      </c>
      <c r="F26" s="608"/>
      <c r="G26" s="608"/>
    </row>
    <row r="27" spans="1:13" x14ac:dyDescent="0.2">
      <c r="A27" s="194" t="s">
        <v>235</v>
      </c>
      <c r="B27" s="205">
        <v>181.51612903225808</v>
      </c>
      <c r="C27" s="206">
        <v>33.942040388145827</v>
      </c>
      <c r="D27" s="206">
        <v>63.860681424506453</v>
      </c>
      <c r="E27" s="206">
        <v>83.713407219605799</v>
      </c>
      <c r="F27" s="608"/>
      <c r="G27" s="608"/>
    </row>
    <row r="28" spans="1:13" x14ac:dyDescent="0.2">
      <c r="A28" s="194" t="s">
        <v>541</v>
      </c>
      <c r="B28" s="203">
        <v>153.66490733975945</v>
      </c>
      <c r="C28" s="92">
        <v>26.66911614987561</v>
      </c>
      <c r="D28" s="92">
        <v>52.806604598792589</v>
      </c>
      <c r="E28" s="92">
        <v>74.189186591091257</v>
      </c>
      <c r="F28" s="608"/>
      <c r="G28" s="608"/>
    </row>
    <row r="29" spans="1:13" x14ac:dyDescent="0.2">
      <c r="A29" s="3" t="s">
        <v>281</v>
      </c>
      <c r="B29" s="205">
        <v>167.17586833458535</v>
      </c>
      <c r="C29" s="206">
        <v>29.013993677903244</v>
      </c>
      <c r="D29" s="206">
        <v>60.033370074919162</v>
      </c>
      <c r="E29" s="206">
        <v>78.12850458176294</v>
      </c>
      <c r="F29" s="608"/>
      <c r="G29" s="608"/>
    </row>
    <row r="30" spans="1:13" x14ac:dyDescent="0.2">
      <c r="A30" s="3" t="s">
        <v>236</v>
      </c>
      <c r="B30" s="203">
        <v>159.673150894305</v>
      </c>
      <c r="C30" s="92">
        <v>31.934630178860999</v>
      </c>
      <c r="D30" s="92">
        <v>44.64954068197045</v>
      </c>
      <c r="E30" s="92">
        <v>83.088980033473547</v>
      </c>
      <c r="F30" s="608"/>
      <c r="G30" s="608"/>
    </row>
    <row r="31" spans="1:13" x14ac:dyDescent="0.2">
      <c r="A31" s="640" t="s">
        <v>282</v>
      </c>
      <c r="B31" s="641">
        <v>179.00093584975588</v>
      </c>
      <c r="C31" s="641">
        <v>31.829910279271029</v>
      </c>
      <c r="D31" s="641">
        <v>62.159771657358704</v>
      </c>
      <c r="E31" s="641">
        <v>85.01125391312614</v>
      </c>
      <c r="F31" s="608"/>
      <c r="G31" s="608"/>
    </row>
    <row r="32" spans="1:13" x14ac:dyDescent="0.2">
      <c r="A32" s="639" t="s">
        <v>283</v>
      </c>
      <c r="B32" s="638">
        <v>184.24547832066827</v>
      </c>
      <c r="C32" s="638">
        <v>32.099186595165015</v>
      </c>
      <c r="D32" s="638">
        <v>66.401700561981727</v>
      </c>
      <c r="E32" s="638">
        <v>85.744591163521534</v>
      </c>
      <c r="F32" s="608"/>
      <c r="G32" s="608"/>
      <c r="M32" s="609"/>
    </row>
    <row r="33" spans="1:13" x14ac:dyDescent="0.2">
      <c r="A33" s="637" t="s">
        <v>284</v>
      </c>
      <c r="B33" s="642">
        <v>20.581694430345692</v>
      </c>
      <c r="C33" s="642">
        <v>7.7811126949370717</v>
      </c>
      <c r="D33" s="642">
        <v>22.764515829951591</v>
      </c>
      <c r="E33" s="642">
        <v>-9.9639340945429637</v>
      </c>
      <c r="F33" s="608"/>
      <c r="G33" s="608"/>
      <c r="M33" s="609"/>
    </row>
    <row r="34" spans="1:13" x14ac:dyDescent="0.2">
      <c r="A34" s="80"/>
      <c r="B34" s="3"/>
      <c r="C34" s="3"/>
      <c r="D34" s="3"/>
      <c r="E34" s="55" t="s">
        <v>563</v>
      </c>
    </row>
    <row r="35" spans="1:13" s="1" customFormat="1" ht="14.25" customHeight="1" x14ac:dyDescent="0.2">
      <c r="A35" s="804" t="s">
        <v>692</v>
      </c>
      <c r="B35" s="804"/>
      <c r="C35" s="804"/>
      <c r="D35" s="804"/>
      <c r="E35" s="804"/>
    </row>
    <row r="36" spans="1:13" s="1" customFormat="1" x14ac:dyDescent="0.2">
      <c r="A36" s="804"/>
      <c r="B36" s="804"/>
      <c r="C36" s="804"/>
      <c r="D36" s="804"/>
      <c r="E36" s="804"/>
    </row>
    <row r="37" spans="1:13" s="1" customFormat="1" x14ac:dyDescent="0.2">
      <c r="A37" s="804"/>
      <c r="B37" s="804"/>
      <c r="C37" s="804"/>
      <c r="D37" s="804"/>
      <c r="E37" s="804"/>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66" t="s">
        <v>694</v>
      </c>
      <c r="B1" s="766"/>
      <c r="C1" s="766"/>
      <c r="D1" s="3"/>
      <c r="E1" s="3"/>
    </row>
    <row r="2" spans="1:36" x14ac:dyDescent="0.2">
      <c r="A2" s="767"/>
      <c r="B2" s="766"/>
      <c r="C2" s="766"/>
      <c r="D2" s="3"/>
      <c r="E2" s="55" t="s">
        <v>255</v>
      </c>
    </row>
    <row r="3" spans="1:36" x14ac:dyDescent="0.2">
      <c r="A3" s="57"/>
      <c r="B3" s="201" t="s">
        <v>260</v>
      </c>
      <c r="C3" s="201" t="s">
        <v>261</v>
      </c>
      <c r="D3" s="201" t="s">
        <v>262</v>
      </c>
      <c r="E3" s="201" t="s">
        <v>263</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5" t="s">
        <v>264</v>
      </c>
      <c r="B4" s="701">
        <v>176.42193066451611</v>
      </c>
      <c r="C4" s="702">
        <v>26.213750198978961</v>
      </c>
      <c r="D4" s="702">
        <v>36.097652049408083</v>
      </c>
      <c r="E4" s="702">
        <v>114.11052841612907</v>
      </c>
      <c r="F4" s="608"/>
      <c r="G4" s="608"/>
      <c r="H4" s="609"/>
      <c r="I4" s="609"/>
      <c r="J4" s="609"/>
      <c r="K4" s="609"/>
      <c r="L4" s="609"/>
      <c r="M4" s="609"/>
      <c r="N4" s="609"/>
      <c r="O4" s="609"/>
      <c r="P4" s="609"/>
      <c r="Q4" s="609"/>
      <c r="R4" s="609"/>
      <c r="S4" s="609"/>
      <c r="T4" s="609"/>
      <c r="U4" s="609"/>
      <c r="V4" s="609"/>
      <c r="W4" s="609"/>
      <c r="X4" s="609"/>
      <c r="Y4" s="609"/>
      <c r="Z4" s="609"/>
      <c r="AA4" s="609"/>
      <c r="AB4" s="609"/>
      <c r="AC4" s="609"/>
      <c r="AD4" s="609"/>
      <c r="AE4" s="609"/>
      <c r="AF4" s="609"/>
      <c r="AG4" s="276"/>
      <c r="AH4" s="276"/>
      <c r="AI4" s="276"/>
      <c r="AJ4" s="276"/>
    </row>
    <row r="5" spans="1:36" x14ac:dyDescent="0.2">
      <c r="A5" s="202" t="s">
        <v>265</v>
      </c>
      <c r="B5" s="203">
        <v>206.65161290322581</v>
      </c>
      <c r="C5" s="92">
        <v>32.99479533748984</v>
      </c>
      <c r="D5" s="92">
        <v>63.220000000000006</v>
      </c>
      <c r="E5" s="92">
        <v>110.43681756573596</v>
      </c>
      <c r="G5" s="608"/>
      <c r="H5" s="610"/>
      <c r="I5" s="610"/>
      <c r="J5" s="610"/>
      <c r="K5" s="610"/>
      <c r="L5" s="609"/>
      <c r="M5" s="609"/>
      <c r="N5" s="609"/>
      <c r="O5" s="609"/>
      <c r="P5" s="609"/>
      <c r="Q5" s="609"/>
      <c r="R5" s="609"/>
      <c r="S5" s="609"/>
      <c r="T5" s="609"/>
      <c r="U5" s="609"/>
      <c r="V5" s="609"/>
      <c r="W5" s="609"/>
      <c r="X5" s="609"/>
      <c r="Y5" s="609"/>
      <c r="Z5" s="609"/>
      <c r="AA5" s="609"/>
      <c r="AB5" s="609"/>
      <c r="AC5" s="609"/>
      <c r="AD5" s="609"/>
      <c r="AE5" s="609"/>
      <c r="AF5" s="609"/>
      <c r="AG5" s="276"/>
      <c r="AH5" s="276"/>
      <c r="AI5" s="276"/>
      <c r="AJ5" s="276"/>
    </row>
    <row r="6" spans="1:36" x14ac:dyDescent="0.2">
      <c r="A6" s="202" t="s">
        <v>266</v>
      </c>
      <c r="B6" s="203">
        <v>189.1258064516129</v>
      </c>
      <c r="C6" s="92">
        <v>31.520967741935486</v>
      </c>
      <c r="D6" s="92">
        <v>57.162806451612902</v>
      </c>
      <c r="E6" s="92">
        <v>100.44203225806451</v>
      </c>
      <c r="G6" s="608"/>
      <c r="L6" s="609"/>
      <c r="M6" s="609"/>
      <c r="N6" s="609"/>
      <c r="O6" s="609"/>
      <c r="P6" s="609"/>
      <c r="Q6" s="609"/>
      <c r="R6" s="609"/>
      <c r="S6" s="609"/>
      <c r="T6" s="609"/>
      <c r="U6" s="609"/>
      <c r="V6" s="609"/>
      <c r="W6" s="609"/>
      <c r="X6" s="609"/>
      <c r="Y6" s="609"/>
      <c r="Z6" s="609"/>
      <c r="AA6" s="609"/>
      <c r="AB6" s="609"/>
      <c r="AC6" s="609"/>
      <c r="AD6" s="609"/>
      <c r="AE6" s="609"/>
      <c r="AF6" s="609"/>
      <c r="AG6" s="276"/>
      <c r="AH6" s="276"/>
      <c r="AI6" s="276"/>
      <c r="AJ6" s="276"/>
    </row>
    <row r="7" spans="1:36" x14ac:dyDescent="0.2">
      <c r="A7" s="202" t="s">
        <v>232</v>
      </c>
      <c r="B7" s="203">
        <v>192.68903225806451</v>
      </c>
      <c r="C7" s="92">
        <v>33.441898160490538</v>
      </c>
      <c r="D7" s="92">
        <v>63.584161786190336</v>
      </c>
      <c r="E7" s="92">
        <v>95.662972311383641</v>
      </c>
      <c r="G7" s="608"/>
      <c r="L7" s="610"/>
      <c r="M7" s="610"/>
      <c r="N7" s="610"/>
      <c r="O7" s="610"/>
      <c r="P7" s="610"/>
      <c r="Q7" s="610"/>
      <c r="R7" s="610"/>
      <c r="S7" s="610"/>
      <c r="T7" s="610"/>
      <c r="U7" s="610"/>
      <c r="V7" s="610"/>
      <c r="W7" s="610"/>
      <c r="X7" s="610"/>
      <c r="Y7" s="610"/>
      <c r="Z7" s="610"/>
      <c r="AA7" s="610"/>
      <c r="AB7" s="610"/>
      <c r="AC7" s="610"/>
      <c r="AD7" s="610"/>
      <c r="AE7" s="610"/>
      <c r="AF7" s="610"/>
      <c r="AG7" s="278"/>
      <c r="AH7" s="278"/>
      <c r="AI7" s="278"/>
      <c r="AJ7" s="278"/>
    </row>
    <row r="8" spans="1:36" x14ac:dyDescent="0.2">
      <c r="A8" s="202" t="s">
        <v>267</v>
      </c>
      <c r="B8" s="203">
        <v>139.37451612903226</v>
      </c>
      <c r="C8" s="92">
        <v>23.229086021505378</v>
      </c>
      <c r="D8" s="92">
        <v>35.080530794092923</v>
      </c>
      <c r="E8" s="92">
        <v>81.064899313433955</v>
      </c>
      <c r="G8" s="608"/>
    </row>
    <row r="9" spans="1:36" x14ac:dyDescent="0.2">
      <c r="A9" s="202" t="s">
        <v>268</v>
      </c>
      <c r="B9" s="203">
        <v>155.78041935483873</v>
      </c>
      <c r="C9" s="92">
        <v>24.872503930604505</v>
      </c>
      <c r="D9" s="92">
        <v>41.069999999999993</v>
      </c>
      <c r="E9" s="92">
        <v>89.837915424234225</v>
      </c>
      <c r="G9" s="608"/>
    </row>
    <row r="10" spans="1:36" x14ac:dyDescent="0.2">
      <c r="A10" s="202" t="s">
        <v>269</v>
      </c>
      <c r="B10" s="203">
        <v>161.99032258064517</v>
      </c>
      <c r="C10" s="92">
        <v>32.398064516129033</v>
      </c>
      <c r="D10" s="92">
        <v>39.218612903225825</v>
      </c>
      <c r="E10" s="92">
        <v>90.373645161290312</v>
      </c>
      <c r="G10" s="608"/>
    </row>
    <row r="11" spans="1:36" x14ac:dyDescent="0.2">
      <c r="A11" s="202" t="s">
        <v>270</v>
      </c>
      <c r="B11" s="203">
        <v>212.85854637729048</v>
      </c>
      <c r="C11" s="92">
        <v>42.571709275458097</v>
      </c>
      <c r="D11" s="92">
        <v>56.46974034108414</v>
      </c>
      <c r="E11" s="92">
        <v>113.81709676074824</v>
      </c>
      <c r="G11" s="608"/>
    </row>
    <row r="12" spans="1:36" x14ac:dyDescent="0.2">
      <c r="A12" s="202" t="s">
        <v>271</v>
      </c>
      <c r="B12" s="203">
        <v>152.22903225806451</v>
      </c>
      <c r="C12" s="92">
        <v>28.465591397849462</v>
      </c>
      <c r="D12" s="92">
        <v>40.764999999999972</v>
      </c>
      <c r="E12" s="92">
        <v>82.998440860215069</v>
      </c>
      <c r="G12" s="608"/>
    </row>
    <row r="13" spans="1:36" x14ac:dyDescent="0.2">
      <c r="A13" s="202" t="s">
        <v>272</v>
      </c>
      <c r="B13" s="203">
        <v>149.08293548387095</v>
      </c>
      <c r="C13" s="92">
        <v>26.883808038075092</v>
      </c>
      <c r="D13" s="92">
        <v>50.487709677419346</v>
      </c>
      <c r="E13" s="92">
        <v>71.711417768376521</v>
      </c>
      <c r="G13" s="608"/>
    </row>
    <row r="14" spans="1:36" x14ac:dyDescent="0.2">
      <c r="A14" s="202" t="s">
        <v>204</v>
      </c>
      <c r="B14" s="203">
        <v>167.99032258064517</v>
      </c>
      <c r="C14" s="92">
        <v>27.998387096774199</v>
      </c>
      <c r="D14" s="92">
        <v>39.550687466948702</v>
      </c>
      <c r="E14" s="92">
        <v>100.44124801692227</v>
      </c>
      <c r="G14" s="608"/>
    </row>
    <row r="15" spans="1:36" x14ac:dyDescent="0.2">
      <c r="A15" s="202" t="s">
        <v>273</v>
      </c>
      <c r="B15" s="203">
        <v>210.39954545454543</v>
      </c>
      <c r="C15" s="92">
        <v>42.750505251720391</v>
      </c>
      <c r="D15" s="92">
        <v>51.051755999999976</v>
      </c>
      <c r="E15" s="92">
        <v>116.59728420282507</v>
      </c>
      <c r="G15" s="608"/>
    </row>
    <row r="16" spans="1:36" x14ac:dyDescent="0.2">
      <c r="A16" s="202" t="s">
        <v>233</v>
      </c>
      <c r="B16" s="204">
        <v>195.11067741935483</v>
      </c>
      <c r="C16" s="195">
        <v>32.518446236559143</v>
      </c>
      <c r="D16" s="195">
        <v>60.749999999999986</v>
      </c>
      <c r="E16" s="195">
        <v>101.8422311827957</v>
      </c>
      <c r="G16" s="608"/>
    </row>
    <row r="17" spans="1:11" x14ac:dyDescent="0.2">
      <c r="A17" s="202" t="s">
        <v>234</v>
      </c>
      <c r="B17" s="203">
        <v>184.51290322580647</v>
      </c>
      <c r="C17" s="92">
        <v>35.712174817898024</v>
      </c>
      <c r="D17" s="92">
        <v>42.433000000000014</v>
      </c>
      <c r="E17" s="92">
        <v>106.36772840790843</v>
      </c>
      <c r="G17" s="608"/>
    </row>
    <row r="18" spans="1:11" x14ac:dyDescent="0.2">
      <c r="A18" s="202" t="s">
        <v>274</v>
      </c>
      <c r="B18" s="203">
        <v>160.55862094253018</v>
      </c>
      <c r="C18" s="92">
        <v>34.13450996415996</v>
      </c>
      <c r="D18" s="92">
        <v>36.776171398131652</v>
      </c>
      <c r="E18" s="92">
        <v>89.647939580238571</v>
      </c>
      <c r="G18" s="608"/>
    </row>
    <row r="19" spans="1:11" x14ac:dyDescent="0.2">
      <c r="A19" s="3" t="s">
        <v>275</v>
      </c>
      <c r="B19" s="203">
        <v>188.85838709677421</v>
      </c>
      <c r="C19" s="92">
        <v>35.314982953055342</v>
      </c>
      <c r="D19" s="92">
        <v>60.648451612903237</v>
      </c>
      <c r="E19" s="92">
        <v>92.89495253081563</v>
      </c>
      <c r="G19" s="608"/>
    </row>
    <row r="20" spans="1:11" x14ac:dyDescent="0.2">
      <c r="A20" s="3" t="s">
        <v>205</v>
      </c>
      <c r="B20" s="203">
        <v>191.26774193548388</v>
      </c>
      <c r="C20" s="92">
        <v>34.490904283447918</v>
      </c>
      <c r="D20" s="92">
        <v>61.483548387096775</v>
      </c>
      <c r="E20" s="92">
        <v>95.29328926493919</v>
      </c>
      <c r="G20" s="608"/>
    </row>
    <row r="21" spans="1:11" x14ac:dyDescent="0.2">
      <c r="A21" s="3" t="s">
        <v>276</v>
      </c>
      <c r="B21" s="203">
        <v>182.59677419354838</v>
      </c>
      <c r="C21" s="92">
        <v>31.690349240202611</v>
      </c>
      <c r="D21" s="92">
        <v>53.484999999999999</v>
      </c>
      <c r="E21" s="92">
        <v>97.421424953345777</v>
      </c>
      <c r="G21" s="608"/>
    </row>
    <row r="22" spans="1:11" x14ac:dyDescent="0.2">
      <c r="A22" s="194" t="s">
        <v>277</v>
      </c>
      <c r="B22" s="203">
        <v>190.3903548387097</v>
      </c>
      <c r="C22" s="92">
        <v>33.04295414556119</v>
      </c>
      <c r="D22" s="92">
        <v>55.360000000000021</v>
      </c>
      <c r="E22" s="92">
        <v>101.98740069314849</v>
      </c>
      <c r="G22" s="608"/>
    </row>
    <row r="23" spans="1:11" x14ac:dyDescent="0.2">
      <c r="A23" s="194" t="s">
        <v>278</v>
      </c>
      <c r="B23" s="205">
        <v>176.24516129032259</v>
      </c>
      <c r="C23" s="206">
        <v>25.608271298593884</v>
      </c>
      <c r="D23" s="206">
        <v>46.46</v>
      </c>
      <c r="E23" s="206">
        <v>104.1768899917287</v>
      </c>
      <c r="G23" s="608"/>
    </row>
    <row r="24" spans="1:11" x14ac:dyDescent="0.2">
      <c r="A24" s="194" t="s">
        <v>279</v>
      </c>
      <c r="B24" s="205">
        <v>121</v>
      </c>
      <c r="C24" s="206">
        <v>18.457627118644066</v>
      </c>
      <c r="D24" s="206">
        <v>47.240000000000009</v>
      </c>
      <c r="E24" s="206">
        <v>55.302372881355915</v>
      </c>
      <c r="G24" s="608"/>
    </row>
    <row r="25" spans="1:11" x14ac:dyDescent="0.2">
      <c r="A25" s="194" t="s">
        <v>539</v>
      </c>
      <c r="B25" s="205">
        <v>222.53141935483873</v>
      </c>
      <c r="C25" s="206">
        <v>38.621155425219946</v>
      </c>
      <c r="D25" s="206">
        <v>55.800000000000004</v>
      </c>
      <c r="E25" s="206">
        <v>128.11026392961878</v>
      </c>
      <c r="G25" s="608"/>
    </row>
    <row r="26" spans="1:11" x14ac:dyDescent="0.2">
      <c r="A26" s="3" t="s">
        <v>280</v>
      </c>
      <c r="B26" s="205">
        <v>174.12951859009129</v>
      </c>
      <c r="C26" s="206">
        <v>32.560804289204064</v>
      </c>
      <c r="D26" s="206">
        <v>39.397258310564574</v>
      </c>
      <c r="E26" s="206">
        <v>102.17145599032266</v>
      </c>
      <c r="G26" s="608"/>
    </row>
    <row r="27" spans="1:11" x14ac:dyDescent="0.2">
      <c r="A27" s="194" t="s">
        <v>235</v>
      </c>
      <c r="B27" s="205">
        <v>185.80645161290323</v>
      </c>
      <c r="C27" s="206">
        <v>34.74429583005508</v>
      </c>
      <c r="D27" s="206">
        <v>49.350282997551602</v>
      </c>
      <c r="E27" s="206">
        <v>101.71187278529655</v>
      </c>
      <c r="G27" s="608"/>
    </row>
    <row r="28" spans="1:11" x14ac:dyDescent="0.2">
      <c r="A28" s="194" t="s">
        <v>541</v>
      </c>
      <c r="B28" s="203">
        <v>167.4279803465935</v>
      </c>
      <c r="C28" s="92">
        <v>29.057748655193912</v>
      </c>
      <c r="D28" s="92">
        <v>40.921005900154675</v>
      </c>
      <c r="E28" s="92">
        <v>97.449225791244913</v>
      </c>
      <c r="G28" s="608"/>
    </row>
    <row r="29" spans="1:11" x14ac:dyDescent="0.2">
      <c r="A29" s="3" t="s">
        <v>281</v>
      </c>
      <c r="B29" s="205">
        <v>176.92003655624319</v>
      </c>
      <c r="C29" s="206">
        <v>30.705130311414109</v>
      </c>
      <c r="D29" s="206">
        <v>55.020256019149997</v>
      </c>
      <c r="E29" s="206">
        <v>91.194650225679084</v>
      </c>
      <c r="G29" s="608"/>
    </row>
    <row r="30" spans="1:11" x14ac:dyDescent="0.2">
      <c r="A30" s="3" t="s">
        <v>236</v>
      </c>
      <c r="B30" s="203">
        <v>190.41883170732061</v>
      </c>
      <c r="C30" s="92">
        <v>38.08376634146412</v>
      </c>
      <c r="D30" s="92">
        <v>36.912772672359715</v>
      </c>
      <c r="E30" s="92">
        <v>115.42229269349677</v>
      </c>
      <c r="G30" s="608"/>
    </row>
    <row r="31" spans="1:11" x14ac:dyDescent="0.2">
      <c r="A31" s="640" t="s">
        <v>282</v>
      </c>
      <c r="B31" s="641">
        <v>187.32298872402089</v>
      </c>
      <c r="C31" s="641">
        <v>33.309736041464475</v>
      </c>
      <c r="D31" s="641">
        <v>51.492030276509311</v>
      </c>
      <c r="E31" s="641">
        <v>102.5212224060471</v>
      </c>
      <c r="G31" s="608"/>
    </row>
    <row r="32" spans="1:11" x14ac:dyDescent="0.2">
      <c r="A32" s="639" t="s">
        <v>283</v>
      </c>
      <c r="B32" s="638">
        <v>189.92188661346745</v>
      </c>
      <c r="C32" s="638">
        <v>33.088128579748108</v>
      </c>
      <c r="D32" s="638">
        <v>54.078654913940291</v>
      </c>
      <c r="E32" s="638">
        <v>102.75510311977905</v>
      </c>
      <c r="G32" s="608"/>
      <c r="H32" s="609"/>
      <c r="I32" s="609"/>
      <c r="J32" s="609"/>
      <c r="K32" s="609"/>
    </row>
    <row r="33" spans="1:11" x14ac:dyDescent="0.2">
      <c r="A33" s="637" t="s">
        <v>284</v>
      </c>
      <c r="B33" s="642">
        <v>13.499955948951339</v>
      </c>
      <c r="C33" s="642">
        <v>6.8743783807691479</v>
      </c>
      <c r="D33" s="642">
        <v>17.981002864532208</v>
      </c>
      <c r="E33" s="642">
        <v>-11.35542529635002</v>
      </c>
      <c r="G33" s="608"/>
      <c r="H33" s="609"/>
      <c r="I33" s="609"/>
      <c r="J33" s="609"/>
      <c r="K33" s="609"/>
    </row>
    <row r="34" spans="1:11" x14ac:dyDescent="0.2">
      <c r="A34" s="80"/>
      <c r="B34" s="3"/>
      <c r="C34" s="3"/>
      <c r="D34" s="3"/>
      <c r="E34" s="55" t="s">
        <v>563</v>
      </c>
    </row>
    <row r="35" spans="1:11" s="1" customFormat="1" ht="14.1" customHeight="1" x14ac:dyDescent="0.2">
      <c r="A35" s="804" t="s">
        <v>692</v>
      </c>
      <c r="B35" s="804"/>
      <c r="C35" s="804"/>
      <c r="D35" s="804"/>
      <c r="E35" s="804"/>
    </row>
    <row r="36" spans="1:11" s="1" customFormat="1" x14ac:dyDescent="0.2">
      <c r="A36" s="804"/>
      <c r="B36" s="804"/>
      <c r="C36" s="804"/>
      <c r="D36" s="804"/>
      <c r="E36" s="804"/>
    </row>
    <row r="37" spans="1:11" s="1" customFormat="1" x14ac:dyDescent="0.2">
      <c r="A37" s="804"/>
      <c r="B37" s="804"/>
      <c r="C37" s="804"/>
      <c r="D37" s="804"/>
      <c r="E37" s="804"/>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66" t="s">
        <v>35</v>
      </c>
      <c r="B1" s="766"/>
      <c r="C1" s="766"/>
    </row>
    <row r="2" spans="1:3" x14ac:dyDescent="0.2">
      <c r="A2" s="766"/>
      <c r="B2" s="766"/>
      <c r="C2" s="766"/>
    </row>
    <row r="3" spans="1:3" x14ac:dyDescent="0.2">
      <c r="A3" s="54"/>
      <c r="B3" s="3"/>
      <c r="C3" s="55" t="s">
        <v>255</v>
      </c>
    </row>
    <row r="4" spans="1:3" x14ac:dyDescent="0.2">
      <c r="A4" s="57"/>
      <c r="B4" s="201" t="s">
        <v>260</v>
      </c>
      <c r="C4" s="201" t="s">
        <v>263</v>
      </c>
    </row>
    <row r="5" spans="1:3" x14ac:dyDescent="0.2">
      <c r="A5" s="665" t="s">
        <v>264</v>
      </c>
      <c r="B5" s="666">
        <v>123.79192885193977</v>
      </c>
      <c r="C5" s="667">
        <v>94.990671637690326</v>
      </c>
    </row>
    <row r="6" spans="1:3" x14ac:dyDescent="0.2">
      <c r="A6" s="202" t="s">
        <v>265</v>
      </c>
      <c r="B6" s="461">
        <v>115.49935483870965</v>
      </c>
      <c r="C6" s="462">
        <v>73.528281377066961</v>
      </c>
    </row>
    <row r="7" spans="1:3" x14ac:dyDescent="0.2">
      <c r="A7" s="202" t="s">
        <v>266</v>
      </c>
      <c r="B7" s="461">
        <v>154.49545161290322</v>
      </c>
      <c r="C7" s="462">
        <v>103.21635483870969</v>
      </c>
    </row>
    <row r="8" spans="1:3" x14ac:dyDescent="0.2">
      <c r="A8" s="202" t="s">
        <v>232</v>
      </c>
      <c r="B8" s="461">
        <v>112.47645161290322</v>
      </c>
      <c r="C8" s="462">
        <v>91.230105134630776</v>
      </c>
    </row>
    <row r="9" spans="1:3" x14ac:dyDescent="0.2">
      <c r="A9" s="202" t="s">
        <v>267</v>
      </c>
      <c r="B9" s="461">
        <v>0</v>
      </c>
      <c r="C9" s="462">
        <v>0</v>
      </c>
    </row>
    <row r="10" spans="1:3" x14ac:dyDescent="0.2">
      <c r="A10" s="202" t="s">
        <v>268</v>
      </c>
      <c r="B10" s="461">
        <v>107.24290322580643</v>
      </c>
      <c r="C10" s="462">
        <v>81.650086744375173</v>
      </c>
    </row>
    <row r="11" spans="1:3" x14ac:dyDescent="0.2">
      <c r="A11" s="202" t="s">
        <v>269</v>
      </c>
      <c r="B11" s="461">
        <v>108.35483870967741</v>
      </c>
      <c r="C11" s="462">
        <v>81.069870967741949</v>
      </c>
    </row>
    <row r="12" spans="1:3" x14ac:dyDescent="0.2">
      <c r="A12" s="202" t="s">
        <v>270</v>
      </c>
      <c r="B12" s="461">
        <v>212.99321540526779</v>
      </c>
      <c r="C12" s="462">
        <v>123.37437848249139</v>
      </c>
    </row>
    <row r="13" spans="1:3" x14ac:dyDescent="0.2">
      <c r="A13" s="202" t="s">
        <v>271</v>
      </c>
      <c r="B13" s="461">
        <v>0</v>
      </c>
      <c r="C13" s="462">
        <v>0</v>
      </c>
    </row>
    <row r="14" spans="1:3" x14ac:dyDescent="0.2">
      <c r="A14" s="202" t="s">
        <v>272</v>
      </c>
      <c r="B14" s="461">
        <v>115.01593548387098</v>
      </c>
      <c r="C14" s="462">
        <v>69.405163405605506</v>
      </c>
    </row>
    <row r="15" spans="1:3" x14ac:dyDescent="0.2">
      <c r="A15" s="202" t="s">
        <v>204</v>
      </c>
      <c r="B15" s="461">
        <v>129.73548387096773</v>
      </c>
      <c r="C15" s="462">
        <v>100.90928080380752</v>
      </c>
    </row>
    <row r="16" spans="1:3" x14ac:dyDescent="0.2">
      <c r="A16" s="202" t="s">
        <v>273</v>
      </c>
      <c r="B16" s="461">
        <v>180.00973118279575</v>
      </c>
      <c r="C16" s="462">
        <v>115.85404875123166</v>
      </c>
    </row>
    <row r="17" spans="1:3" x14ac:dyDescent="0.2">
      <c r="A17" s="202" t="s">
        <v>233</v>
      </c>
      <c r="B17" s="461">
        <v>155.3766129032258</v>
      </c>
      <c r="C17" s="462">
        <v>113.09051075268815</v>
      </c>
    </row>
    <row r="18" spans="1:3" x14ac:dyDescent="0.2">
      <c r="A18" s="202" t="s">
        <v>234</v>
      </c>
      <c r="B18" s="461">
        <v>143.2483870967742</v>
      </c>
      <c r="C18" s="462">
        <v>86.285892819979182</v>
      </c>
    </row>
    <row r="19" spans="1:3" x14ac:dyDescent="0.2">
      <c r="A19" s="202" t="s">
        <v>274</v>
      </c>
      <c r="B19" s="461">
        <v>159.99375249053347</v>
      </c>
      <c r="C19" s="462">
        <v>89.203152149022884</v>
      </c>
    </row>
    <row r="20" spans="1:3" x14ac:dyDescent="0.2">
      <c r="A20" s="202" t="s">
        <v>275</v>
      </c>
      <c r="B20" s="461">
        <v>141.41145161290325</v>
      </c>
      <c r="C20" s="462">
        <v>102.71400667898251</v>
      </c>
    </row>
    <row r="21" spans="1:3" x14ac:dyDescent="0.2">
      <c r="A21" s="202" t="s">
        <v>205</v>
      </c>
      <c r="B21" s="461">
        <v>169.97764516129033</v>
      </c>
      <c r="C21" s="462">
        <v>99.004938656795346</v>
      </c>
    </row>
    <row r="22" spans="1:3" x14ac:dyDescent="0.2">
      <c r="A22" s="202" t="s">
        <v>276</v>
      </c>
      <c r="B22" s="461">
        <v>142.42454838709676</v>
      </c>
      <c r="C22" s="462">
        <v>97.421238336443608</v>
      </c>
    </row>
    <row r="23" spans="1:3" x14ac:dyDescent="0.2">
      <c r="A23" s="202" t="s">
        <v>277</v>
      </c>
      <c r="B23" s="461">
        <v>125.21216129032257</v>
      </c>
      <c r="C23" s="462">
        <v>90.621125033324446</v>
      </c>
    </row>
    <row r="24" spans="1:3" x14ac:dyDescent="0.2">
      <c r="A24" s="202" t="s">
        <v>278</v>
      </c>
      <c r="B24" s="461">
        <v>120.94193548387098</v>
      </c>
      <c r="C24" s="462">
        <v>93.072417091114886</v>
      </c>
    </row>
    <row r="25" spans="1:3" x14ac:dyDescent="0.2">
      <c r="A25" s="202" t="s">
        <v>279</v>
      </c>
      <c r="B25" s="461">
        <v>100</v>
      </c>
      <c r="C25" s="462">
        <v>61.536999999999999</v>
      </c>
    </row>
    <row r="26" spans="1:3" x14ac:dyDescent="0.2">
      <c r="A26" s="202" t="s">
        <v>539</v>
      </c>
      <c r="B26" s="461">
        <v>0</v>
      </c>
      <c r="C26" s="462">
        <v>0</v>
      </c>
    </row>
    <row r="27" spans="1:3" x14ac:dyDescent="0.2">
      <c r="A27" s="202" t="s">
        <v>280</v>
      </c>
      <c r="B27" s="461">
        <v>137.93307003757963</v>
      </c>
      <c r="C27" s="462">
        <v>106.68585933199843</v>
      </c>
    </row>
    <row r="28" spans="1:3" x14ac:dyDescent="0.2">
      <c r="A28" s="202" t="s">
        <v>235</v>
      </c>
      <c r="B28" s="461">
        <v>181.1032258064516</v>
      </c>
      <c r="C28" s="462">
        <v>96.904337773494802</v>
      </c>
    </row>
    <row r="29" spans="1:3" x14ac:dyDescent="0.2">
      <c r="A29" s="202" t="s">
        <v>541</v>
      </c>
      <c r="B29" s="461">
        <v>116.6353943641052</v>
      </c>
      <c r="C29" s="462">
        <v>87.047640575879413</v>
      </c>
    </row>
    <row r="30" spans="1:3" x14ac:dyDescent="0.2">
      <c r="A30" s="202" t="s">
        <v>281</v>
      </c>
      <c r="B30" s="461">
        <v>107.87124213042452</v>
      </c>
      <c r="C30" s="462">
        <v>86.890540344310111</v>
      </c>
    </row>
    <row r="31" spans="1:3" x14ac:dyDescent="0.2">
      <c r="A31" s="202" t="s">
        <v>236</v>
      </c>
      <c r="B31" s="461">
        <v>150.26908799248852</v>
      </c>
      <c r="C31" s="462">
        <v>83.480937442724397</v>
      </c>
    </row>
    <row r="32" spans="1:3" x14ac:dyDescent="0.2">
      <c r="A32" s="640" t="s">
        <v>282</v>
      </c>
      <c r="B32" s="644">
        <v>130.57605331368592</v>
      </c>
      <c r="C32" s="644">
        <v>88.767805882293786</v>
      </c>
    </row>
    <row r="33" spans="1:5" x14ac:dyDescent="0.2">
      <c r="A33" s="639" t="s">
        <v>283</v>
      </c>
      <c r="B33" s="643">
        <v>124.13454981651221</v>
      </c>
      <c r="C33" s="643">
        <v>84.860046547374608</v>
      </c>
    </row>
    <row r="34" spans="1:5" x14ac:dyDescent="0.2">
      <c r="A34" s="637" t="s">
        <v>284</v>
      </c>
      <c r="B34" s="653">
        <v>0.34262096457243274</v>
      </c>
      <c r="C34" s="653">
        <v>-10.130625090315718</v>
      </c>
    </row>
    <row r="35" spans="1:5" x14ac:dyDescent="0.2">
      <c r="A35" s="80"/>
      <c r="B35" s="3"/>
      <c r="C35" s="55" t="s">
        <v>509</v>
      </c>
    </row>
    <row r="36" spans="1:5" x14ac:dyDescent="0.2">
      <c r="A36" s="80" t="s">
        <v>479</v>
      </c>
      <c r="B36" s="80"/>
      <c r="C36" s="80"/>
    </row>
    <row r="37" spans="1:5" s="1" customFormat="1" x14ac:dyDescent="0.2">
      <c r="A37" s="804"/>
      <c r="B37" s="804"/>
      <c r="C37" s="804"/>
      <c r="D37" s="804"/>
      <c r="E37" s="804"/>
    </row>
    <row r="38" spans="1:5" s="1" customFormat="1" x14ac:dyDescent="0.2">
      <c r="A38" s="804"/>
      <c r="B38" s="804"/>
      <c r="C38" s="804"/>
      <c r="D38" s="804"/>
      <c r="E38" s="804"/>
    </row>
    <row r="39" spans="1:5" s="1" customFormat="1" x14ac:dyDescent="0.2">
      <c r="A39" s="804"/>
      <c r="B39" s="804"/>
      <c r="C39" s="804"/>
      <c r="D39" s="804"/>
      <c r="E39" s="804"/>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285</v>
      </c>
    </row>
    <row r="3" spans="1:13" x14ac:dyDescent="0.2">
      <c r="A3" s="534"/>
      <c r="B3" s="145">
        <v>2025</v>
      </c>
      <c r="C3" s="145" t="s">
        <v>504</v>
      </c>
      <c r="D3" s="145" t="s">
        <v>504</v>
      </c>
      <c r="E3" s="145" t="s">
        <v>504</v>
      </c>
      <c r="F3" s="145" t="s">
        <v>504</v>
      </c>
      <c r="G3" s="145" t="s">
        <v>504</v>
      </c>
      <c r="H3" s="145" t="s">
        <v>504</v>
      </c>
      <c r="I3" s="145" t="s">
        <v>504</v>
      </c>
      <c r="J3" s="145" t="s">
        <v>504</v>
      </c>
      <c r="K3" s="145">
        <v>2026</v>
      </c>
      <c r="L3" s="145" t="s">
        <v>504</v>
      </c>
      <c r="M3" s="145" t="s">
        <v>504</v>
      </c>
    </row>
    <row r="4" spans="1:13" x14ac:dyDescent="0.2">
      <c r="A4" s="439"/>
      <c r="B4" s="535">
        <v>45748</v>
      </c>
      <c r="C4" s="535">
        <v>45778</v>
      </c>
      <c r="D4" s="535">
        <v>45809</v>
      </c>
      <c r="E4" s="535">
        <v>45839</v>
      </c>
      <c r="F4" s="535">
        <v>45870</v>
      </c>
      <c r="G4" s="535">
        <v>45901</v>
      </c>
      <c r="H4" s="535">
        <v>45931</v>
      </c>
      <c r="I4" s="535">
        <v>45962</v>
      </c>
      <c r="J4" s="535">
        <v>45992</v>
      </c>
      <c r="K4" s="535">
        <v>46023</v>
      </c>
      <c r="L4" s="535">
        <v>46054</v>
      </c>
      <c r="M4" s="535">
        <v>46082</v>
      </c>
    </row>
    <row r="5" spans="1:13" x14ac:dyDescent="0.2">
      <c r="A5" s="536" t="s">
        <v>286</v>
      </c>
      <c r="B5" s="537">
        <v>68.057000000000002</v>
      </c>
      <c r="C5" s="537">
        <v>64.399999999999991</v>
      </c>
      <c r="D5" s="537">
        <v>71.542857142857144</v>
      </c>
      <c r="E5" s="537">
        <v>71.248695652173922</v>
      </c>
      <c r="F5" s="537">
        <v>67.866499999999988</v>
      </c>
      <c r="G5" s="537">
        <v>67.944545454545448</v>
      </c>
      <c r="H5" s="537">
        <v>64.63</v>
      </c>
      <c r="I5" s="537">
        <v>63.772999999999989</v>
      </c>
      <c r="J5" s="537">
        <v>62.585714285714303</v>
      </c>
      <c r="K5" s="537">
        <v>66.674285714285702</v>
      </c>
      <c r="L5" s="537">
        <v>70.986499999999992</v>
      </c>
      <c r="M5" s="537">
        <v>103.25</v>
      </c>
    </row>
    <row r="6" spans="1:13" x14ac:dyDescent="0.2">
      <c r="A6" s="538" t="s">
        <v>287</v>
      </c>
      <c r="B6" s="537">
        <v>63.536666666666655</v>
      </c>
      <c r="C6" s="537">
        <v>62.167619047619048</v>
      </c>
      <c r="D6" s="537">
        <v>68.169000000000011</v>
      </c>
      <c r="E6" s="537">
        <v>68.390909090909091</v>
      </c>
      <c r="F6" s="537">
        <v>64.864285714285714</v>
      </c>
      <c r="G6" s="537">
        <v>63.959047619047624</v>
      </c>
      <c r="H6" s="537">
        <v>60.844782608695645</v>
      </c>
      <c r="I6" s="537">
        <v>60.062222222222218</v>
      </c>
      <c r="J6" s="537">
        <v>57.972272727272731</v>
      </c>
      <c r="K6" s="537">
        <v>60.036999999999992</v>
      </c>
      <c r="L6" s="537">
        <v>64.508421052631576</v>
      </c>
      <c r="M6" s="537">
        <v>91.38363636363637</v>
      </c>
    </row>
    <row r="7" spans="1:13" x14ac:dyDescent="0.2">
      <c r="A7" s="539" t="s">
        <v>288</v>
      </c>
      <c r="B7" s="540">
        <v>1.1213950000000001</v>
      </c>
      <c r="C7" s="540">
        <v>1.1278047619047618</v>
      </c>
      <c r="D7" s="540">
        <v>1.1516190476190478</v>
      </c>
      <c r="E7" s="540">
        <v>1.1676869565217392</v>
      </c>
      <c r="F7" s="540">
        <v>1.1631428571428575</v>
      </c>
      <c r="G7" s="540">
        <v>1.1732227272727274</v>
      </c>
      <c r="H7" s="540">
        <v>1.1630434782608696</v>
      </c>
      <c r="I7" s="540">
        <v>1.15602</v>
      </c>
      <c r="J7" s="540">
        <v>1.1708714285714283</v>
      </c>
      <c r="K7" s="540">
        <v>1.1738238095238096</v>
      </c>
      <c r="L7" s="540">
        <v>1.1823950000000001</v>
      </c>
      <c r="M7" s="540">
        <v>1.1558318181818181</v>
      </c>
    </row>
    <row r="8" spans="1:13" x14ac:dyDescent="0.2">
      <c r="M8" s="161" t="s">
        <v>289</v>
      </c>
    </row>
    <row r="9" spans="1:13" x14ac:dyDescent="0.2">
      <c r="A9" s="541"/>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285</v>
      </c>
    </row>
    <row r="3" spans="1:13" x14ac:dyDescent="0.2">
      <c r="A3" s="542"/>
      <c r="B3" s="145">
        <v>2025</v>
      </c>
      <c r="C3" s="145" t="s">
        <v>504</v>
      </c>
      <c r="D3" s="145" t="s">
        <v>504</v>
      </c>
      <c r="E3" s="145" t="s">
        <v>504</v>
      </c>
      <c r="F3" s="145" t="s">
        <v>504</v>
      </c>
      <c r="G3" s="145" t="s">
        <v>504</v>
      </c>
      <c r="H3" s="145" t="s">
        <v>504</v>
      </c>
      <c r="I3" s="145" t="s">
        <v>504</v>
      </c>
      <c r="J3" s="145" t="s">
        <v>504</v>
      </c>
      <c r="K3" s="145">
        <v>2026</v>
      </c>
      <c r="L3" s="145" t="s">
        <v>504</v>
      </c>
      <c r="M3" s="145" t="s">
        <v>504</v>
      </c>
    </row>
    <row r="4" spans="1:13" x14ac:dyDescent="0.2">
      <c r="A4" s="439"/>
      <c r="B4" s="535">
        <v>45748</v>
      </c>
      <c r="C4" s="535">
        <v>45778</v>
      </c>
      <c r="D4" s="535">
        <v>45809</v>
      </c>
      <c r="E4" s="535">
        <v>45839</v>
      </c>
      <c r="F4" s="535">
        <v>45870</v>
      </c>
      <c r="G4" s="535">
        <v>45901</v>
      </c>
      <c r="H4" s="535">
        <v>45931</v>
      </c>
      <c r="I4" s="535">
        <v>45962</v>
      </c>
      <c r="J4" s="535">
        <v>45992</v>
      </c>
      <c r="K4" s="535">
        <v>46023</v>
      </c>
      <c r="L4" s="535">
        <v>46054</v>
      </c>
      <c r="M4" s="535">
        <v>46082</v>
      </c>
    </row>
    <row r="5" spans="1:13" x14ac:dyDescent="0.2">
      <c r="A5" s="484" t="s">
        <v>290</v>
      </c>
      <c r="B5" s="395"/>
      <c r="C5" s="395"/>
      <c r="D5" s="395"/>
      <c r="E5" s="395"/>
      <c r="F5" s="395"/>
      <c r="G5" s="395"/>
      <c r="H5" s="395"/>
      <c r="I5" s="395"/>
      <c r="J5" s="395"/>
      <c r="K5" s="395"/>
      <c r="L5" s="395"/>
      <c r="M5" s="395"/>
    </row>
    <row r="6" spans="1:13" x14ac:dyDescent="0.2">
      <c r="A6" s="543" t="s">
        <v>291</v>
      </c>
      <c r="B6" s="394">
        <v>69.934545454545457</v>
      </c>
      <c r="C6" s="394">
        <v>66.412727272727267</v>
      </c>
      <c r="D6" s="394">
        <v>71.137142857142877</v>
      </c>
      <c r="E6" s="394">
        <v>72.313913043478266</v>
      </c>
      <c r="F6" s="394">
        <v>72.100476190476186</v>
      </c>
      <c r="G6" s="394">
        <v>71.12136363636364</v>
      </c>
      <c r="H6" s="394">
        <v>66.733478260869575</v>
      </c>
      <c r="I6" s="394">
        <v>65.074500000000015</v>
      </c>
      <c r="J6" s="394">
        <v>63.1804347826087</v>
      </c>
      <c r="K6" s="394">
        <v>64.224545454545463</v>
      </c>
      <c r="L6" s="394">
        <v>68.795500000000004</v>
      </c>
      <c r="M6" s="394">
        <v>96.823181818181851</v>
      </c>
    </row>
    <row r="7" spans="1:13" x14ac:dyDescent="0.2">
      <c r="A7" s="543" t="s">
        <v>292</v>
      </c>
      <c r="B7" s="394">
        <v>67.362380952380946</v>
      </c>
      <c r="C7" s="394">
        <v>63.678000000000011</v>
      </c>
      <c r="D7" s="394">
        <v>69.36999999999999</v>
      </c>
      <c r="E7" s="394">
        <v>71.011739130434776</v>
      </c>
      <c r="F7" s="394">
        <v>69.28857142857143</v>
      </c>
      <c r="G7" s="394">
        <v>69.934545454545457</v>
      </c>
      <c r="H7" s="394">
        <v>64.76318181818182</v>
      </c>
      <c r="I7" s="394">
        <v>64.339500000000015</v>
      </c>
      <c r="J7" s="394">
        <v>61.860454545454552</v>
      </c>
      <c r="K7" s="394">
        <v>62.875238095238103</v>
      </c>
      <c r="L7" s="394">
        <v>68.581666666666663</v>
      </c>
      <c r="M7" s="394">
        <v>123.02136363636365</v>
      </c>
    </row>
    <row r="8" spans="1:13" x14ac:dyDescent="0.2">
      <c r="A8" s="543" t="s">
        <v>545</v>
      </c>
      <c r="B8" s="394">
        <v>68.63909090909091</v>
      </c>
      <c r="C8" s="394">
        <v>65.208181818181842</v>
      </c>
      <c r="D8" s="394">
        <v>70.08</v>
      </c>
      <c r="E8" s="394">
        <v>70.403043478260884</v>
      </c>
      <c r="F8" s="394">
        <v>69.717142857142875</v>
      </c>
      <c r="G8" s="394">
        <v>69.853181818181824</v>
      </c>
      <c r="H8" s="394">
        <v>66.348695652173916</v>
      </c>
      <c r="I8" s="394">
        <v>65.864499999999992</v>
      </c>
      <c r="J8" s="394">
        <v>64.030434782608694</v>
      </c>
      <c r="K8" s="394">
        <v>66.047272727272727</v>
      </c>
      <c r="L8" s="394">
        <v>68.090500000000006</v>
      </c>
      <c r="M8" s="394">
        <v>96.12318181818182</v>
      </c>
    </row>
    <row r="9" spans="1:13" x14ac:dyDescent="0.2">
      <c r="A9" s="543" t="s">
        <v>546</v>
      </c>
      <c r="B9" s="394">
        <v>66.839090909090928</v>
      </c>
      <c r="C9" s="394">
        <v>63.408181818181816</v>
      </c>
      <c r="D9" s="394">
        <v>68.279999999999987</v>
      </c>
      <c r="E9" s="394">
        <v>68.603043478260872</v>
      </c>
      <c r="F9" s="394">
        <v>67.917142857142849</v>
      </c>
      <c r="G9" s="394">
        <v>68.053181818181812</v>
      </c>
      <c r="H9" s="394">
        <v>64.548695652173905</v>
      </c>
      <c r="I9" s="394">
        <v>64.064499999999981</v>
      </c>
      <c r="J9" s="394">
        <v>62.230434782608697</v>
      </c>
      <c r="K9" s="394">
        <v>64.247272727272716</v>
      </c>
      <c r="L9" s="394">
        <v>66.393000000000001</v>
      </c>
      <c r="M9" s="394">
        <v>94.423181818181789</v>
      </c>
    </row>
    <row r="10" spans="1:13" x14ac:dyDescent="0.2">
      <c r="A10" s="544" t="s">
        <v>294</v>
      </c>
      <c r="B10" s="446">
        <v>68.722000000000008</v>
      </c>
      <c r="C10" s="446">
        <v>65.157500000000027</v>
      </c>
      <c r="D10" s="446">
        <v>72.396190476190483</v>
      </c>
      <c r="E10" s="446">
        <v>71.770869565217396</v>
      </c>
      <c r="F10" s="446">
        <v>68.850999999999971</v>
      </c>
      <c r="G10" s="446">
        <v>68.75090909090909</v>
      </c>
      <c r="H10" s="446">
        <v>65.553478260869568</v>
      </c>
      <c r="I10" s="446">
        <v>64.520499999999998</v>
      </c>
      <c r="J10" s="446">
        <v>63.386666666666684</v>
      </c>
      <c r="K10" s="446">
        <v>67.34666666666665</v>
      </c>
      <c r="L10" s="446">
        <v>71.842500000000001</v>
      </c>
      <c r="M10" s="446">
        <v>103.98227272727271</v>
      </c>
    </row>
    <row r="11" spans="1:13" x14ac:dyDescent="0.2">
      <c r="A11" s="484" t="s">
        <v>293</v>
      </c>
      <c r="B11" s="396"/>
      <c r="C11" s="396"/>
      <c r="D11" s="396"/>
      <c r="E11" s="396"/>
      <c r="F11" s="396"/>
      <c r="G11" s="396"/>
      <c r="H11" s="396"/>
      <c r="I11" s="396"/>
      <c r="J11" s="396"/>
      <c r="K11" s="396"/>
      <c r="L11" s="396"/>
      <c r="M11" s="396"/>
    </row>
    <row r="12" spans="1:13" x14ac:dyDescent="0.2">
      <c r="A12" s="543" t="s">
        <v>295</v>
      </c>
      <c r="B12" s="394">
        <v>68.421999999999997</v>
      </c>
      <c r="C12" s="394">
        <v>64.857499999999987</v>
      </c>
      <c r="D12" s="394">
        <v>72.096190476190486</v>
      </c>
      <c r="E12" s="394">
        <v>71.470869565217399</v>
      </c>
      <c r="F12" s="394">
        <v>68.551000000000002</v>
      </c>
      <c r="G12" s="394">
        <v>68.450909090909065</v>
      </c>
      <c r="H12" s="394">
        <v>65.253478260869556</v>
      </c>
      <c r="I12" s="394">
        <v>64.403000000000006</v>
      </c>
      <c r="J12" s="394">
        <v>63.486666666666665</v>
      </c>
      <c r="K12" s="394">
        <v>67.446666666666673</v>
      </c>
      <c r="L12" s="394">
        <v>71.942499999999995</v>
      </c>
      <c r="M12" s="394">
        <v>104.64590909090909</v>
      </c>
    </row>
    <row r="13" spans="1:13" x14ac:dyDescent="0.2">
      <c r="A13" s="543" t="s">
        <v>296</v>
      </c>
      <c r="B13" s="394">
        <v>67.449545454545444</v>
      </c>
      <c r="C13" s="394">
        <v>63.802272727272722</v>
      </c>
      <c r="D13" s="394">
        <v>71.134761904761902</v>
      </c>
      <c r="E13" s="394">
        <v>71.196086956521725</v>
      </c>
      <c r="F13" s="394">
        <v>67.673333333333346</v>
      </c>
      <c r="G13" s="394">
        <v>67.88181818181819</v>
      </c>
      <c r="H13" s="394">
        <v>64.614347826086956</v>
      </c>
      <c r="I13" s="394">
        <v>63.807999999999993</v>
      </c>
      <c r="J13" s="394">
        <v>62.562173913043473</v>
      </c>
      <c r="K13" s="394">
        <v>66.197272727272733</v>
      </c>
      <c r="L13" s="394">
        <v>70.875</v>
      </c>
      <c r="M13" s="394">
        <v>103.35409090909089</v>
      </c>
    </row>
    <row r="14" spans="1:13" x14ac:dyDescent="0.2">
      <c r="A14" s="543" t="s">
        <v>297</v>
      </c>
      <c r="B14" s="394">
        <v>69.576999999999998</v>
      </c>
      <c r="C14" s="394">
        <v>65.78</v>
      </c>
      <c r="D14" s="394">
        <v>73.498571428571438</v>
      </c>
      <c r="E14" s="394">
        <v>73.1795652173913</v>
      </c>
      <c r="F14" s="394">
        <v>70.551000000000002</v>
      </c>
      <c r="G14" s="394">
        <v>70.185000000000002</v>
      </c>
      <c r="H14" s="394">
        <v>66.153478260869548</v>
      </c>
      <c r="I14" s="394">
        <v>65.220500000000001</v>
      </c>
      <c r="J14" s="394">
        <v>64.086666666666659</v>
      </c>
      <c r="K14" s="394">
        <v>68.046666666666667</v>
      </c>
      <c r="L14" s="394">
        <v>72.33</v>
      </c>
      <c r="M14" s="394">
        <v>106.08681818181817</v>
      </c>
    </row>
    <row r="15" spans="1:13" x14ac:dyDescent="0.2">
      <c r="A15" s="484" t="s">
        <v>208</v>
      </c>
      <c r="B15" s="396"/>
      <c r="C15" s="396"/>
      <c r="D15" s="396"/>
      <c r="E15" s="396"/>
      <c r="F15" s="396"/>
      <c r="G15" s="396"/>
      <c r="H15" s="396"/>
      <c r="I15" s="396"/>
      <c r="J15" s="396"/>
      <c r="K15" s="396"/>
      <c r="L15" s="396"/>
      <c r="M15" s="396"/>
    </row>
    <row r="16" spans="1:13" x14ac:dyDescent="0.2">
      <c r="A16" s="543" t="s">
        <v>298</v>
      </c>
      <c r="B16" s="394">
        <v>60.423000000000002</v>
      </c>
      <c r="C16" s="394">
        <v>57.583500000000001</v>
      </c>
      <c r="D16" s="394">
        <v>65.189047619047614</v>
      </c>
      <c r="E16" s="394">
        <v>65.386086956521737</v>
      </c>
      <c r="F16" s="394">
        <v>63.271500000000017</v>
      </c>
      <c r="G16" s="394">
        <v>62.288181818181826</v>
      </c>
      <c r="H16" s="394">
        <v>58.433043478260871</v>
      </c>
      <c r="I16" s="394">
        <v>55.147000000000006</v>
      </c>
      <c r="J16" s="394">
        <v>52.009047619047621</v>
      </c>
      <c r="K16" s="394">
        <v>54.606666666666669</v>
      </c>
      <c r="L16" s="394">
        <v>56.516499999999994</v>
      </c>
      <c r="M16" s="394">
        <v>94.135000000000005</v>
      </c>
    </row>
    <row r="17" spans="1:13" x14ac:dyDescent="0.2">
      <c r="A17" s="484" t="s">
        <v>299</v>
      </c>
      <c r="B17" s="485"/>
      <c r="C17" s="485"/>
      <c r="D17" s="485"/>
      <c r="E17" s="485"/>
      <c r="F17" s="485"/>
      <c r="G17" s="485"/>
      <c r="H17" s="485"/>
      <c r="I17" s="485"/>
      <c r="J17" s="485"/>
      <c r="K17" s="485"/>
      <c r="L17" s="485"/>
      <c r="M17" s="485"/>
    </row>
    <row r="18" spans="1:13" x14ac:dyDescent="0.2">
      <c r="A18" s="543" t="s">
        <v>300</v>
      </c>
      <c r="B18" s="394">
        <v>63.536666666666655</v>
      </c>
      <c r="C18" s="394">
        <v>62.167619047619048</v>
      </c>
      <c r="D18" s="394">
        <v>68.169000000000011</v>
      </c>
      <c r="E18" s="394">
        <v>68.390909090909091</v>
      </c>
      <c r="F18" s="394">
        <v>64.864285714285714</v>
      </c>
      <c r="G18" s="394">
        <v>63.959047619047624</v>
      </c>
      <c r="H18" s="394">
        <v>60.844782608695645</v>
      </c>
      <c r="I18" s="394">
        <v>60.062222222222218</v>
      </c>
      <c r="J18" s="394">
        <v>57.972272727272731</v>
      </c>
      <c r="K18" s="394">
        <v>60.036999999999992</v>
      </c>
      <c r="L18" s="394">
        <v>64.508421052631576</v>
      </c>
      <c r="M18" s="394">
        <v>91.38363636363637</v>
      </c>
    </row>
    <row r="19" spans="1:13" x14ac:dyDescent="0.2">
      <c r="A19" s="544" t="s">
        <v>301</v>
      </c>
      <c r="B19" s="446">
        <v>59.799090909090914</v>
      </c>
      <c r="C19" s="446">
        <v>56.713181818181802</v>
      </c>
      <c r="D19" s="446">
        <v>61.988095238095241</v>
      </c>
      <c r="E19" s="446">
        <v>62.941739130434776</v>
      </c>
      <c r="F19" s="446">
        <v>61.114285714285721</v>
      </c>
      <c r="G19" s="446">
        <v>61.945909090909097</v>
      </c>
      <c r="H19" s="446">
        <v>57.372173913043483</v>
      </c>
      <c r="I19" s="446">
        <v>56.956000000000017</v>
      </c>
      <c r="J19" s="446">
        <v>54.1413043478261</v>
      </c>
      <c r="K19" s="446">
        <v>56.668636363636374</v>
      </c>
      <c r="L19" s="446">
        <v>60.647999999999989</v>
      </c>
      <c r="M19" s="446">
        <v>89.598181818181828</v>
      </c>
    </row>
    <row r="20" spans="1:13" x14ac:dyDescent="0.2">
      <c r="A20" s="484" t="s">
        <v>302</v>
      </c>
      <c r="B20" s="485"/>
      <c r="C20" s="485"/>
      <c r="D20" s="485"/>
      <c r="E20" s="485"/>
      <c r="F20" s="485"/>
      <c r="G20" s="485"/>
      <c r="H20" s="485"/>
      <c r="I20" s="485"/>
      <c r="J20" s="485"/>
      <c r="K20" s="485"/>
      <c r="L20" s="485"/>
      <c r="M20" s="485"/>
    </row>
    <row r="21" spans="1:13" x14ac:dyDescent="0.2">
      <c r="A21" s="543" t="s">
        <v>303</v>
      </c>
      <c r="B21" s="394">
        <v>69.660999999999987</v>
      </c>
      <c r="C21" s="394">
        <v>66.30749999999999</v>
      </c>
      <c r="D21" s="394">
        <v>73.848571428571432</v>
      </c>
      <c r="E21" s="394">
        <v>72.957826086956516</v>
      </c>
      <c r="F21" s="394">
        <v>69.671000000000006</v>
      </c>
      <c r="G21" s="394">
        <v>69.185000000000002</v>
      </c>
      <c r="H21" s="394">
        <v>65.996956521739122</v>
      </c>
      <c r="I21" s="394">
        <v>64.548000000000002</v>
      </c>
      <c r="J21" s="394">
        <v>63.967619047619046</v>
      </c>
      <c r="K21" s="394">
        <v>68.650000000000006</v>
      </c>
      <c r="L21" s="394">
        <v>73.362499999999997</v>
      </c>
      <c r="M21" s="394">
        <v>108.15954545454547</v>
      </c>
    </row>
    <row r="22" spans="1:13" x14ac:dyDescent="0.2">
      <c r="A22" s="543" t="s">
        <v>304</v>
      </c>
      <c r="B22" s="397">
        <v>68.961999999999989</v>
      </c>
      <c r="C22" s="397">
        <v>64.559500000000014</v>
      </c>
      <c r="D22" s="397">
        <v>72.507619047619045</v>
      </c>
      <c r="E22" s="397">
        <v>72.144347826086957</v>
      </c>
      <c r="F22" s="397">
        <v>68.898499999999984</v>
      </c>
      <c r="G22" s="397">
        <v>67.891818181818181</v>
      </c>
      <c r="H22" s="397">
        <v>65.458260869565223</v>
      </c>
      <c r="I22" s="397">
        <v>63.54649999999998</v>
      </c>
      <c r="J22" s="397">
        <v>63.193809523809534</v>
      </c>
      <c r="K22" s="397">
        <v>68.281904761904769</v>
      </c>
      <c r="L22" s="397">
        <v>72.822000000000017</v>
      </c>
      <c r="M22" s="397">
        <v>105.68818181818182</v>
      </c>
    </row>
    <row r="23" spans="1:13" x14ac:dyDescent="0.2">
      <c r="A23" s="544" t="s">
        <v>305</v>
      </c>
      <c r="B23" s="446">
        <v>68.978749999999991</v>
      </c>
      <c r="C23" s="446">
        <v>64.708500000000001</v>
      </c>
      <c r="D23" s="446">
        <v>72.861428571428576</v>
      </c>
      <c r="E23" s="446">
        <v>72.251739130434785</v>
      </c>
      <c r="F23" s="446">
        <v>69.111000000000004</v>
      </c>
      <c r="G23" s="446">
        <v>68.186818181818182</v>
      </c>
      <c r="H23" s="446">
        <v>65.186086956521734</v>
      </c>
      <c r="I23" s="446">
        <v>64.090500000000006</v>
      </c>
      <c r="J23" s="446">
        <v>63.436666666666667</v>
      </c>
      <c r="K23" s="446">
        <v>68.194285714285684</v>
      </c>
      <c r="L23" s="446">
        <v>73.342500000000001</v>
      </c>
      <c r="M23" s="446">
        <v>105.68227272727272</v>
      </c>
    </row>
    <row r="24" spans="1:13" s="611" customFormat="1" x14ac:dyDescent="0.2">
      <c r="A24" s="545" t="s">
        <v>306</v>
      </c>
      <c r="B24" s="546">
        <v>69.002272727272739</v>
      </c>
      <c r="C24" s="546">
        <v>63.624090909090917</v>
      </c>
      <c r="D24" s="546">
        <v>69.734761904761896</v>
      </c>
      <c r="E24" s="546">
        <v>70.97347826086957</v>
      </c>
      <c r="F24" s="546">
        <v>69.727619047619058</v>
      </c>
      <c r="G24" s="546">
        <v>70.401363636363627</v>
      </c>
      <c r="H24" s="546">
        <v>65.209130434782608</v>
      </c>
      <c r="I24" s="546">
        <v>64.459500000000006</v>
      </c>
      <c r="J24" s="546">
        <v>61.743636363636348</v>
      </c>
      <c r="K24" s="546">
        <v>62.426666666666655</v>
      </c>
      <c r="L24" s="546">
        <v>67.898499999999999</v>
      </c>
      <c r="M24" s="546">
        <v>116.37636363636361</v>
      </c>
    </row>
    <row r="25" spans="1:13" x14ac:dyDescent="0.2">
      <c r="A25" s="541"/>
      <c r="M25" s="161" t="s">
        <v>289</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4"/>
    </row>
    <row r="2" spans="1:14" ht="14.1" customHeight="1" x14ac:dyDescent="0.2">
      <c r="A2" s="158"/>
      <c r="B2" s="158"/>
      <c r="N2" s="161" t="s">
        <v>307</v>
      </c>
    </row>
    <row r="3" spans="1:14" ht="14.1" customHeight="1" x14ac:dyDescent="0.2">
      <c r="A3" s="550"/>
      <c r="B3" s="550"/>
      <c r="C3" s="145">
        <v>2025</v>
      </c>
      <c r="D3" s="145" t="s">
        <v>504</v>
      </c>
      <c r="E3" s="145" t="s">
        <v>504</v>
      </c>
      <c r="F3" s="145" t="s">
        <v>504</v>
      </c>
      <c r="G3" s="145" t="s">
        <v>504</v>
      </c>
      <c r="H3" s="145" t="s">
        <v>504</v>
      </c>
      <c r="I3" s="145" t="s">
        <v>504</v>
      </c>
      <c r="J3" s="145" t="s">
        <v>504</v>
      </c>
      <c r="K3" s="145" t="s">
        <v>504</v>
      </c>
      <c r="L3" s="145">
        <v>2026</v>
      </c>
      <c r="M3" s="145" t="s">
        <v>504</v>
      </c>
      <c r="N3" s="145" t="s">
        <v>504</v>
      </c>
    </row>
    <row r="4" spans="1:14" ht="14.1" customHeight="1" x14ac:dyDescent="0.2">
      <c r="C4" s="535">
        <v>45748</v>
      </c>
      <c r="D4" s="535">
        <v>45778</v>
      </c>
      <c r="E4" s="535">
        <v>45809</v>
      </c>
      <c r="F4" s="535">
        <v>45839</v>
      </c>
      <c r="G4" s="535">
        <v>45870</v>
      </c>
      <c r="H4" s="535">
        <v>45901</v>
      </c>
      <c r="I4" s="535">
        <v>45931</v>
      </c>
      <c r="J4" s="535">
        <v>45962</v>
      </c>
      <c r="K4" s="535">
        <v>45992</v>
      </c>
      <c r="L4" s="535">
        <v>46023</v>
      </c>
      <c r="M4" s="535">
        <v>46054</v>
      </c>
      <c r="N4" s="535">
        <v>46082</v>
      </c>
    </row>
    <row r="5" spans="1:14" ht="14.1" customHeight="1" x14ac:dyDescent="0.2">
      <c r="A5" s="807" t="s">
        <v>480</v>
      </c>
      <c r="B5" s="551" t="s">
        <v>308</v>
      </c>
      <c r="C5" s="547">
        <v>664.61363636363637</v>
      </c>
      <c r="D5" s="547">
        <v>674.15909090909088</v>
      </c>
      <c r="E5" s="547">
        <v>718.13095238095241</v>
      </c>
      <c r="F5" s="547">
        <v>712.93478260869563</v>
      </c>
      <c r="G5" s="547">
        <v>710.41666666666663</v>
      </c>
      <c r="H5" s="547">
        <v>733.46590909090912</v>
      </c>
      <c r="I5" s="547">
        <v>678.67391304347825</v>
      </c>
      <c r="J5" s="547">
        <v>710.21249999999998</v>
      </c>
      <c r="K5" s="547">
        <v>649.4847826086957</v>
      </c>
      <c r="L5" s="547">
        <v>670.34227272727264</v>
      </c>
      <c r="M5" s="547">
        <v>682.86300000000006</v>
      </c>
      <c r="N5" s="547">
        <v>978.13909090909101</v>
      </c>
    </row>
    <row r="6" spans="1:14" ht="14.1" customHeight="1" x14ac:dyDescent="0.2">
      <c r="A6" s="808"/>
      <c r="B6" s="552" t="s">
        <v>309</v>
      </c>
      <c r="C6" s="548">
        <v>675.98125000000005</v>
      </c>
      <c r="D6" s="548">
        <v>680.00625000000002</v>
      </c>
      <c r="E6" s="548">
        <v>718.70238095238096</v>
      </c>
      <c r="F6" s="548">
        <v>717.11413043478262</v>
      </c>
      <c r="G6" s="548">
        <v>723.13125000000002</v>
      </c>
      <c r="H6" s="548">
        <v>749.1704545454545</v>
      </c>
      <c r="I6" s="548">
        <v>702.66847826086962</v>
      </c>
      <c r="J6" s="548">
        <v>719.76250000000005</v>
      </c>
      <c r="K6" s="548">
        <v>666.3104347826087</v>
      </c>
      <c r="L6" s="548">
        <v>652.80833333333317</v>
      </c>
      <c r="M6" s="548">
        <v>701.42525000000001</v>
      </c>
      <c r="N6" s="548">
        <v>998.79681818181825</v>
      </c>
    </row>
    <row r="7" spans="1:14" ht="14.1" customHeight="1" x14ac:dyDescent="0.2">
      <c r="A7" s="807" t="s">
        <v>512</v>
      </c>
      <c r="B7" s="551" t="s">
        <v>308</v>
      </c>
      <c r="C7" s="549">
        <v>650.21249999999998</v>
      </c>
      <c r="D7" s="549">
        <v>636.08749999999998</v>
      </c>
      <c r="E7" s="549">
        <v>699.52380952380952</v>
      </c>
      <c r="F7" s="549">
        <v>732.04347826086962</v>
      </c>
      <c r="G7" s="549">
        <v>676.48749999999995</v>
      </c>
      <c r="H7" s="549">
        <v>704.72727272727275</v>
      </c>
      <c r="I7" s="549">
        <v>697.48913043478262</v>
      </c>
      <c r="J7" s="549">
        <v>745.3125</v>
      </c>
      <c r="K7" s="549">
        <v>692.56068181818205</v>
      </c>
      <c r="L7" s="549">
        <v>716.22404761904772</v>
      </c>
      <c r="M7" s="549">
        <v>781.25749999999994</v>
      </c>
      <c r="N7" s="549">
        <v>1787.8668181818182</v>
      </c>
    </row>
    <row r="8" spans="1:14" ht="14.1" customHeight="1" x14ac:dyDescent="0.2">
      <c r="A8" s="808"/>
      <c r="B8" s="552" t="s">
        <v>309</v>
      </c>
      <c r="C8" s="548">
        <v>663.8125</v>
      </c>
      <c r="D8" s="548">
        <v>651.25</v>
      </c>
      <c r="E8" s="548">
        <v>707.51190476190482</v>
      </c>
      <c r="F8" s="548">
        <v>737.82608695652175</v>
      </c>
      <c r="G8" s="548">
        <v>690.86249999999995</v>
      </c>
      <c r="H8" s="548">
        <v>717.68181818181813</v>
      </c>
      <c r="I8" s="548">
        <v>710.54347826086962</v>
      </c>
      <c r="J8" s="548">
        <v>756.61249999999995</v>
      </c>
      <c r="K8" s="548">
        <v>704.02847826086952</v>
      </c>
      <c r="L8" s="548">
        <v>731.64285714285711</v>
      </c>
      <c r="M8" s="548">
        <v>782.71875</v>
      </c>
      <c r="N8" s="548">
        <v>1519.3977272727273</v>
      </c>
    </row>
    <row r="9" spans="1:14" ht="14.1" customHeight="1" x14ac:dyDescent="0.2">
      <c r="A9" s="807" t="s">
        <v>481</v>
      </c>
      <c r="B9" s="551" t="s">
        <v>308</v>
      </c>
      <c r="C9" s="547">
        <v>617.73863636363637</v>
      </c>
      <c r="D9" s="547">
        <v>603.86363636363637</v>
      </c>
      <c r="E9" s="547">
        <v>682</v>
      </c>
      <c r="F9" s="547">
        <v>725.52173913043475</v>
      </c>
      <c r="G9" s="547">
        <v>667.25</v>
      </c>
      <c r="H9" s="547">
        <v>701.63636363636363</v>
      </c>
      <c r="I9" s="547">
        <v>676.32608695652175</v>
      </c>
      <c r="J9" s="547">
        <v>732.23749999999995</v>
      </c>
      <c r="K9" s="547">
        <v>642.32717391304345</v>
      </c>
      <c r="L9" s="547">
        <v>652.72159090909088</v>
      </c>
      <c r="M9" s="547">
        <v>709.55624999999998</v>
      </c>
      <c r="N9" s="547">
        <v>1186.840909090909</v>
      </c>
    </row>
    <row r="10" spans="1:14" ht="14.1" customHeight="1" x14ac:dyDescent="0.2">
      <c r="A10" s="808"/>
      <c r="B10" s="552" t="s">
        <v>309</v>
      </c>
      <c r="C10" s="548">
        <v>633.82500000000005</v>
      </c>
      <c r="D10" s="548">
        <v>621.36249999999995</v>
      </c>
      <c r="E10" s="548">
        <v>693.70238095238096</v>
      </c>
      <c r="F10" s="548">
        <v>744.804347826087</v>
      </c>
      <c r="G10" s="548">
        <v>683.04761904761904</v>
      </c>
      <c r="H10" s="548">
        <v>714.97727272727275</v>
      </c>
      <c r="I10" s="548">
        <v>688.58695652173913</v>
      </c>
      <c r="J10" s="548">
        <v>756.55</v>
      </c>
      <c r="K10" s="548">
        <v>649.36956521739125</v>
      </c>
      <c r="L10" s="548">
        <v>666.48809523809518</v>
      </c>
      <c r="M10" s="548">
        <v>707.61249999999995</v>
      </c>
      <c r="N10" s="548">
        <v>1218.6363636363637</v>
      </c>
    </row>
    <row r="11" spans="1:14" ht="14.1" customHeight="1" x14ac:dyDescent="0.2">
      <c r="A11" s="805" t="s">
        <v>310</v>
      </c>
      <c r="B11" s="551" t="s">
        <v>308</v>
      </c>
      <c r="C11" s="547">
        <v>397.93181818181819</v>
      </c>
      <c r="D11" s="547">
        <v>385.65909090909093</v>
      </c>
      <c r="E11" s="547">
        <v>443.98809523809524</v>
      </c>
      <c r="F11" s="547">
        <v>454.28260869565219</v>
      </c>
      <c r="G11" s="547">
        <v>433.90476190476193</v>
      </c>
      <c r="H11" s="547">
        <v>412.73863636363637</v>
      </c>
      <c r="I11" s="547">
        <v>396.27173913043481</v>
      </c>
      <c r="J11" s="547">
        <v>374.25</v>
      </c>
      <c r="K11" s="547">
        <v>337.19260869565215</v>
      </c>
      <c r="L11" s="547">
        <v>346.59909090909088</v>
      </c>
      <c r="M11" s="547">
        <v>375.267</v>
      </c>
      <c r="N11" s="547">
        <v>560.63954545454544</v>
      </c>
    </row>
    <row r="12" spans="1:14" ht="14.1" customHeight="1" x14ac:dyDescent="0.2">
      <c r="A12" s="806"/>
      <c r="B12" s="552" t="s">
        <v>309</v>
      </c>
      <c r="C12" s="548">
        <v>405.98750000000001</v>
      </c>
      <c r="D12" s="548">
        <v>400.41250000000002</v>
      </c>
      <c r="E12" s="548">
        <v>432.0595238095238</v>
      </c>
      <c r="F12" s="548">
        <v>430.61956521739131</v>
      </c>
      <c r="G12" s="548">
        <v>420.1875</v>
      </c>
      <c r="H12" s="548">
        <v>412.21590909090907</v>
      </c>
      <c r="I12" s="548">
        <v>391.10869565217394</v>
      </c>
      <c r="J12" s="548">
        <v>386.82499999999999</v>
      </c>
      <c r="K12" s="548">
        <v>348.47409090909093</v>
      </c>
      <c r="L12" s="548">
        <v>354.28666666666663</v>
      </c>
      <c r="M12" s="548">
        <v>382.87899999999996</v>
      </c>
      <c r="N12" s="548">
        <v>573.5645454545454</v>
      </c>
    </row>
    <row r="13" spans="1:14" ht="14.1" customHeight="1" x14ac:dyDescent="0.2">
      <c r="B13" s="541"/>
      <c r="N13" s="161" t="s">
        <v>289</v>
      </c>
    </row>
    <row r="14" spans="1:14" ht="14.1" customHeight="1" x14ac:dyDescent="0.2">
      <c r="A14" s="541"/>
    </row>
    <row r="15" spans="1:14" ht="14.1" customHeight="1" x14ac:dyDescent="0.2">
      <c r="A15" s="541"/>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311</v>
      </c>
      <c r="B1" s="53"/>
      <c r="C1" s="53"/>
      <c r="D1" s="6"/>
      <c r="E1" s="6"/>
      <c r="F1" s="6"/>
      <c r="G1" s="6"/>
      <c r="H1" s="3"/>
    </row>
    <row r="2" spans="1:8" x14ac:dyDescent="0.2">
      <c r="A2" s="54"/>
      <c r="B2" s="54"/>
      <c r="C2" s="54"/>
      <c r="D2" s="65"/>
      <c r="E2" s="65"/>
      <c r="F2" s="65"/>
      <c r="G2" s="108"/>
      <c r="H2" s="55" t="s">
        <v>462</v>
      </c>
    </row>
    <row r="3" spans="1:8" x14ac:dyDescent="0.2">
      <c r="A3" s="56"/>
      <c r="B3" s="778">
        <f>INDICE!A3</f>
        <v>46112</v>
      </c>
      <c r="C3" s="776">
        <v>41671</v>
      </c>
      <c r="D3" s="776" t="s">
        <v>115</v>
      </c>
      <c r="E3" s="776"/>
      <c r="F3" s="776" t="s">
        <v>116</v>
      </c>
      <c r="G3" s="776"/>
      <c r="H3" s="776"/>
    </row>
    <row r="4" spans="1:8" ht="25.5" x14ac:dyDescent="0.2">
      <c r="A4" s="66"/>
      <c r="B4" s="184" t="s">
        <v>54</v>
      </c>
      <c r="C4" s="185" t="s">
        <v>444</v>
      </c>
      <c r="D4" s="184" t="s">
        <v>54</v>
      </c>
      <c r="E4" s="185" t="s">
        <v>444</v>
      </c>
      <c r="F4" s="184" t="s">
        <v>54</v>
      </c>
      <c r="G4" s="186" t="s">
        <v>444</v>
      </c>
      <c r="H4" s="185" t="s">
        <v>106</v>
      </c>
    </row>
    <row r="5" spans="1:8" x14ac:dyDescent="0.2">
      <c r="A5" s="3" t="s">
        <v>312</v>
      </c>
      <c r="B5" s="300">
        <v>19710.331999999999</v>
      </c>
      <c r="C5" s="72">
        <v>-9.1107408175265849</v>
      </c>
      <c r="D5" s="71">
        <v>65164.411</v>
      </c>
      <c r="E5" s="329">
        <v>-2.970768155351093</v>
      </c>
      <c r="F5" s="71">
        <v>217955.70499999999</v>
      </c>
      <c r="G5" s="72">
        <v>-3.0369966302112075</v>
      </c>
      <c r="H5" s="303">
        <v>65.429822817675628</v>
      </c>
    </row>
    <row r="6" spans="1:8" x14ac:dyDescent="0.2">
      <c r="A6" s="3" t="s">
        <v>313</v>
      </c>
      <c r="B6" s="301">
        <v>7957.8860000000004</v>
      </c>
      <c r="C6" s="187">
        <v>44.311527315854185</v>
      </c>
      <c r="D6" s="58">
        <v>23744.927</v>
      </c>
      <c r="E6" s="59">
        <v>23.265156339840562</v>
      </c>
      <c r="F6" s="58">
        <v>103814.54700000001</v>
      </c>
      <c r="G6" s="59">
        <v>34.39291266047217</v>
      </c>
      <c r="H6" s="304">
        <v>31.164898464608942</v>
      </c>
    </row>
    <row r="7" spans="1:8" x14ac:dyDescent="0.2">
      <c r="A7" s="3" t="s">
        <v>314</v>
      </c>
      <c r="B7" s="340">
        <v>960.04100000000005</v>
      </c>
      <c r="C7" s="187">
        <v>13.416746212515005</v>
      </c>
      <c r="D7" s="95">
        <v>2734.7620000000002</v>
      </c>
      <c r="E7" s="73">
        <v>9.250726470698682</v>
      </c>
      <c r="F7" s="95">
        <v>11343.45</v>
      </c>
      <c r="G7" s="187">
        <v>12.511132387608139</v>
      </c>
      <c r="H7" s="441">
        <v>3.4052787177154307</v>
      </c>
    </row>
    <row r="8" spans="1:8" x14ac:dyDescent="0.2">
      <c r="A8" s="209" t="s">
        <v>186</v>
      </c>
      <c r="B8" s="210">
        <v>28628.258999999998</v>
      </c>
      <c r="C8" s="211">
        <v>2.0726354967392528</v>
      </c>
      <c r="D8" s="210">
        <v>91644.1</v>
      </c>
      <c r="E8" s="211">
        <v>3.0565214766749578</v>
      </c>
      <c r="F8" s="210">
        <v>333113.70199999999</v>
      </c>
      <c r="G8" s="211">
        <v>6.7290886858407619</v>
      </c>
      <c r="H8" s="212">
        <v>100</v>
      </c>
    </row>
    <row r="9" spans="1:8" x14ac:dyDescent="0.2">
      <c r="A9" s="213" t="s">
        <v>584</v>
      </c>
      <c r="B9" s="302">
        <v>2570.7420000000002</v>
      </c>
      <c r="C9" s="75">
        <v>-41.363286448906692</v>
      </c>
      <c r="D9" s="74">
        <v>8912.8719999999994</v>
      </c>
      <c r="E9" s="75">
        <v>-35.44774868164999</v>
      </c>
      <c r="F9" s="74">
        <v>48532.284</v>
      </c>
      <c r="G9" s="189">
        <v>-15.841904119012847</v>
      </c>
      <c r="H9" s="498">
        <v>14.569284814348466</v>
      </c>
    </row>
    <row r="10" spans="1:8" x14ac:dyDescent="0.2">
      <c r="A10" s="3"/>
      <c r="B10" s="3"/>
      <c r="C10" s="3"/>
      <c r="D10" s="3"/>
      <c r="E10" s="3"/>
      <c r="F10" s="3"/>
      <c r="G10" s="108"/>
      <c r="H10" s="55" t="s">
        <v>219</v>
      </c>
    </row>
    <row r="11" spans="1:8" x14ac:dyDescent="0.2">
      <c r="A11" s="80" t="s">
        <v>564</v>
      </c>
      <c r="B11" s="80"/>
      <c r="C11" s="198"/>
      <c r="D11" s="198"/>
      <c r="E11" s="198"/>
      <c r="F11" s="80"/>
      <c r="G11" s="80"/>
      <c r="H11" s="80"/>
    </row>
    <row r="12" spans="1:8" x14ac:dyDescent="0.2">
      <c r="A12" s="80" t="s">
        <v>500</v>
      </c>
      <c r="B12" s="108"/>
      <c r="C12" s="108"/>
      <c r="D12" s="108"/>
      <c r="E12" s="108"/>
      <c r="F12" s="108"/>
      <c r="G12" s="108"/>
      <c r="H12" s="108"/>
    </row>
    <row r="13" spans="1:8" x14ac:dyDescent="0.2">
      <c r="A13" s="428" t="s">
        <v>527</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99" priority="7" operator="equal">
      <formula>0</formula>
    </cfRule>
    <cfRule type="cellIs" dxfId="98" priority="8" operator="between">
      <formula>-0.5</formula>
      <formula>0.5</formula>
    </cfRule>
  </conditionalFormatting>
  <conditionalFormatting sqref="E7">
    <cfRule type="cellIs" dxfId="97" priority="1" operator="between">
      <formula>-0.5</formula>
      <formula>0.5</formula>
    </cfRule>
    <cfRule type="cellIs" dxfId="96" priority="2" operator="between">
      <formula>0</formula>
      <formula>0.49</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602</v>
      </c>
      <c r="B1" s="53"/>
      <c r="C1" s="53"/>
      <c r="D1" s="6"/>
      <c r="E1" s="6"/>
      <c r="F1" s="6"/>
      <c r="G1" s="6"/>
      <c r="H1" s="3"/>
    </row>
    <row r="2" spans="1:8" x14ac:dyDescent="0.2">
      <c r="A2" s="54"/>
      <c r="B2" s="54"/>
      <c r="C2" s="54"/>
      <c r="D2" s="65"/>
      <c r="E2" s="65"/>
      <c r="F2" s="65"/>
      <c r="G2" s="108"/>
      <c r="H2" s="55" t="s">
        <v>462</v>
      </c>
    </row>
    <row r="3" spans="1:8" ht="14.1" customHeight="1" x14ac:dyDescent="0.2">
      <c r="A3" s="56"/>
      <c r="B3" s="778">
        <f>INDICE!A3</f>
        <v>46112</v>
      </c>
      <c r="C3" s="778">
        <v>41671</v>
      </c>
      <c r="D3" s="776" t="s">
        <v>115</v>
      </c>
      <c r="E3" s="776"/>
      <c r="F3" s="776" t="s">
        <v>116</v>
      </c>
      <c r="G3" s="776"/>
      <c r="H3" s="183"/>
    </row>
    <row r="4" spans="1:8" ht="25.5" x14ac:dyDescent="0.2">
      <c r="A4" s="66"/>
      <c r="B4" s="184" t="s">
        <v>54</v>
      </c>
      <c r="C4" s="185" t="s">
        <v>444</v>
      </c>
      <c r="D4" s="184" t="s">
        <v>54</v>
      </c>
      <c r="E4" s="185" t="s">
        <v>444</v>
      </c>
      <c r="F4" s="184" t="s">
        <v>54</v>
      </c>
      <c r="G4" s="186" t="s">
        <v>444</v>
      </c>
      <c r="H4" s="185" t="s">
        <v>106</v>
      </c>
    </row>
    <row r="5" spans="1:8" x14ac:dyDescent="0.2">
      <c r="A5" s="3" t="s">
        <v>604</v>
      </c>
      <c r="B5" s="300">
        <v>12164.482</v>
      </c>
      <c r="C5" s="72">
        <v>15.090333438415488</v>
      </c>
      <c r="D5" s="71">
        <v>37635.345999999998</v>
      </c>
      <c r="E5" s="72">
        <v>13.26954602519042</v>
      </c>
      <c r="F5" s="71">
        <v>162439.788</v>
      </c>
      <c r="G5" s="59">
        <v>15.144022613567017</v>
      </c>
      <c r="H5" s="303">
        <v>48.764066750997834</v>
      </c>
    </row>
    <row r="6" spans="1:8" x14ac:dyDescent="0.2">
      <c r="A6" s="3" t="s">
        <v>603</v>
      </c>
      <c r="B6" s="301">
        <v>7841.5649999999996</v>
      </c>
      <c r="C6" s="187">
        <v>-2.8985318810645349</v>
      </c>
      <c r="D6" s="58">
        <v>23099.867999999999</v>
      </c>
      <c r="E6" s="59">
        <v>-8.4435541178777349</v>
      </c>
      <c r="F6" s="58">
        <v>93629.998000000007</v>
      </c>
      <c r="G6" s="59">
        <v>-3.4473155517308007</v>
      </c>
      <c r="H6" s="304">
        <v>28.107519275805714</v>
      </c>
    </row>
    <row r="7" spans="1:8" x14ac:dyDescent="0.2">
      <c r="A7" s="3" t="s">
        <v>605</v>
      </c>
      <c r="B7" s="340">
        <v>7662.1710000000003</v>
      </c>
      <c r="C7" s="187">
        <v>-10.439775073498058</v>
      </c>
      <c r="D7" s="95">
        <v>28174.124</v>
      </c>
      <c r="E7" s="187">
        <v>0.74310135918558573</v>
      </c>
      <c r="F7" s="95">
        <v>65700.466</v>
      </c>
      <c r="G7" s="187">
        <v>2.6872965493061827</v>
      </c>
      <c r="H7" s="441">
        <v>19.723135255481026</v>
      </c>
    </row>
    <row r="8" spans="1:8" x14ac:dyDescent="0.2">
      <c r="A8" s="679" t="s">
        <v>316</v>
      </c>
      <c r="B8" s="340">
        <v>960.04100000000005</v>
      </c>
      <c r="C8" s="187">
        <v>13.416746212515005</v>
      </c>
      <c r="D8" s="95">
        <v>2734.7620000000002</v>
      </c>
      <c r="E8" s="187">
        <v>9.250726470698682</v>
      </c>
      <c r="F8" s="95">
        <v>11343.45</v>
      </c>
      <c r="G8" s="187">
        <v>12.511132387608139</v>
      </c>
      <c r="H8" s="441">
        <v>3.4052787177154307</v>
      </c>
    </row>
    <row r="9" spans="1:8" x14ac:dyDescent="0.2">
      <c r="A9" s="209" t="s">
        <v>186</v>
      </c>
      <c r="B9" s="210">
        <v>28628.258999999998</v>
      </c>
      <c r="C9" s="211">
        <v>2.0726354967392528</v>
      </c>
      <c r="D9" s="210">
        <v>91644.1</v>
      </c>
      <c r="E9" s="211">
        <v>3.0565214766749578</v>
      </c>
      <c r="F9" s="210">
        <v>333113.70199999999</v>
      </c>
      <c r="G9" s="211">
        <v>6.7290886858407619</v>
      </c>
      <c r="H9" s="212">
        <v>100</v>
      </c>
    </row>
    <row r="10" spans="1:8" x14ac:dyDescent="0.2">
      <c r="A10" s="80"/>
      <c r="B10" s="3"/>
      <c r="C10" s="3"/>
      <c r="D10" s="3"/>
      <c r="E10" s="3"/>
      <c r="F10" s="3"/>
      <c r="G10" s="108"/>
      <c r="H10" s="55" t="s">
        <v>219</v>
      </c>
    </row>
    <row r="11" spans="1:8" x14ac:dyDescent="0.2">
      <c r="A11" s="80" t="s">
        <v>564</v>
      </c>
      <c r="B11" s="80"/>
      <c r="C11" s="198"/>
      <c r="D11" s="198"/>
      <c r="E11" s="198"/>
      <c r="F11" s="80"/>
      <c r="G11" s="80"/>
      <c r="H11" s="80"/>
    </row>
    <row r="12" spans="1:8" x14ac:dyDescent="0.2">
      <c r="A12" s="80" t="s">
        <v>482</v>
      </c>
      <c r="B12" s="108"/>
      <c r="C12" s="108"/>
      <c r="D12" s="108"/>
      <c r="E12" s="108"/>
      <c r="F12" s="108"/>
      <c r="G12" s="108"/>
      <c r="H12" s="108"/>
    </row>
    <row r="13" spans="1:8" x14ac:dyDescent="0.2">
      <c r="A13" s="428" t="s">
        <v>527</v>
      </c>
      <c r="B13" s="1"/>
      <c r="C13" s="1"/>
      <c r="D13" s="1"/>
      <c r="E13" s="1"/>
      <c r="F13" s="1"/>
      <c r="G13" s="1"/>
      <c r="H13" s="1"/>
    </row>
    <row r="14" spans="1:8" s="1" customFormat="1" x14ac:dyDescent="0.2">
      <c r="A14" s="809" t="s">
        <v>606</v>
      </c>
      <c r="B14" s="809"/>
      <c r="C14" s="809"/>
      <c r="D14" s="809"/>
      <c r="E14" s="809"/>
      <c r="F14" s="809"/>
      <c r="G14" s="809"/>
      <c r="H14" s="809"/>
    </row>
    <row r="15" spans="1:8" s="1" customFormat="1" x14ac:dyDescent="0.2">
      <c r="A15" s="809"/>
      <c r="B15" s="809"/>
      <c r="C15" s="809"/>
      <c r="D15" s="809"/>
      <c r="E15" s="809"/>
      <c r="F15" s="809"/>
      <c r="G15" s="809"/>
      <c r="H15" s="809"/>
    </row>
    <row r="16" spans="1:8" s="1" customFormat="1" x14ac:dyDescent="0.2">
      <c r="A16" s="809"/>
      <c r="B16" s="809"/>
      <c r="C16" s="809"/>
      <c r="D16" s="809"/>
      <c r="E16" s="809"/>
      <c r="F16" s="809"/>
      <c r="G16" s="809"/>
      <c r="H16" s="809"/>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315</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483</v>
      </c>
      <c r="B1" s="158"/>
      <c r="C1" s="158"/>
      <c r="D1" s="158"/>
    </row>
    <row r="2" spans="1:4" x14ac:dyDescent="0.2">
      <c r="A2" s="159"/>
      <c r="B2" s="159"/>
      <c r="C2" s="159"/>
      <c r="D2" s="159"/>
    </row>
    <row r="3" spans="1:4" x14ac:dyDescent="0.2">
      <c r="A3" s="162"/>
      <c r="B3" s="810">
        <v>2024</v>
      </c>
      <c r="C3" s="810">
        <v>2025</v>
      </c>
      <c r="D3" s="810">
        <v>2026</v>
      </c>
    </row>
    <row r="4" spans="1:4" x14ac:dyDescent="0.2">
      <c r="A4" s="629"/>
      <c r="B4" s="811"/>
      <c r="C4" s="811"/>
      <c r="D4" s="811"/>
    </row>
    <row r="5" spans="1:4" x14ac:dyDescent="0.2">
      <c r="A5" s="550" t="s">
        <v>317</v>
      </c>
      <c r="B5" s="724">
        <v>-6.4441711267016668</v>
      </c>
      <c r="C5" s="724">
        <v>-5.410393748434382</v>
      </c>
      <c r="D5" s="724">
        <v>7.5817799454842127</v>
      </c>
    </row>
    <row r="6" spans="1:4" x14ac:dyDescent="0.2">
      <c r="A6" s="18" t="s">
        <v>127</v>
      </c>
      <c r="B6" s="394">
        <v>-7.750567512308761</v>
      </c>
      <c r="C6" s="394">
        <v>-3.277749716964256</v>
      </c>
      <c r="D6" s="394">
        <v>6.8497504412898635</v>
      </c>
    </row>
    <row r="7" spans="1:4" x14ac:dyDescent="0.2">
      <c r="A7" s="18" t="s">
        <v>128</v>
      </c>
      <c r="B7" s="394">
        <v>-6.6286573229772241</v>
      </c>
      <c r="C7" s="394">
        <v>-2.6604277896414108</v>
      </c>
      <c r="D7" s="394">
        <v>6.7290886858407619</v>
      </c>
    </row>
    <row r="8" spans="1:4" x14ac:dyDescent="0.2">
      <c r="A8" s="18" t="s">
        <v>129</v>
      </c>
      <c r="B8" s="394">
        <v>-6.7177138852163267</v>
      </c>
      <c r="C8" s="394">
        <v>-1.5712771743236473</v>
      </c>
      <c r="D8" s="394" t="s">
        <v>504</v>
      </c>
    </row>
    <row r="9" spans="1:4" x14ac:dyDescent="0.2">
      <c r="A9" s="18" t="s">
        <v>130</v>
      </c>
      <c r="B9" s="394">
        <v>-6.9594883814737791</v>
      </c>
      <c r="C9" s="394">
        <v>-0.4136010990354424</v>
      </c>
      <c r="D9" s="394" t="s">
        <v>504</v>
      </c>
    </row>
    <row r="10" spans="1:4" x14ac:dyDescent="0.2">
      <c r="A10" s="18" t="s">
        <v>131</v>
      </c>
      <c r="B10" s="394">
        <v>-7.640767591145563</v>
      </c>
      <c r="C10" s="394">
        <v>2.5841121180312889</v>
      </c>
      <c r="D10" s="394" t="s">
        <v>504</v>
      </c>
    </row>
    <row r="11" spans="1:4" x14ac:dyDescent="0.2">
      <c r="A11" s="18" t="s">
        <v>132</v>
      </c>
      <c r="B11" s="394">
        <v>-7.0407911414421429</v>
      </c>
      <c r="C11" s="394">
        <v>3.9446047464413345</v>
      </c>
      <c r="D11" s="394" t="s">
        <v>504</v>
      </c>
    </row>
    <row r="12" spans="1:4" x14ac:dyDescent="0.2">
      <c r="A12" s="18" t="s">
        <v>133</v>
      </c>
      <c r="B12" s="394">
        <v>-6.8743080733117035</v>
      </c>
      <c r="C12" s="394">
        <v>4.9586293766518885</v>
      </c>
      <c r="D12" s="394" t="s">
        <v>504</v>
      </c>
    </row>
    <row r="13" spans="1:4" x14ac:dyDescent="0.2">
      <c r="A13" s="18" t="s">
        <v>134</v>
      </c>
      <c r="B13" s="394">
        <v>-7.3539452967545964</v>
      </c>
      <c r="C13" s="394">
        <v>6.7684601316888093</v>
      </c>
      <c r="D13" s="394" t="s">
        <v>504</v>
      </c>
    </row>
    <row r="14" spans="1:4" x14ac:dyDescent="0.2">
      <c r="A14" s="18" t="s">
        <v>135</v>
      </c>
      <c r="B14" s="394">
        <v>-6.6877268086886197</v>
      </c>
      <c r="C14" s="394">
        <v>8.8799115633743551</v>
      </c>
      <c r="D14" s="394" t="s">
        <v>504</v>
      </c>
    </row>
    <row r="15" spans="1:4" x14ac:dyDescent="0.2">
      <c r="A15" s="18" t="s">
        <v>136</v>
      </c>
      <c r="B15" s="394">
        <v>-4.989477742274091</v>
      </c>
      <c r="C15" s="394">
        <v>8.0008471907078018</v>
      </c>
      <c r="D15" s="394" t="s">
        <v>504</v>
      </c>
    </row>
    <row r="16" spans="1:4" x14ac:dyDescent="0.2">
      <c r="A16" s="439" t="s">
        <v>137</v>
      </c>
      <c r="B16" s="446">
        <v>-3.8069091154944736</v>
      </c>
      <c r="C16" s="446">
        <v>6.240398988617982</v>
      </c>
      <c r="D16" s="446" t="s">
        <v>504</v>
      </c>
    </row>
    <row r="17" spans="4:4" x14ac:dyDescent="0.2">
      <c r="D17" s="55" t="s">
        <v>219</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68" t="s">
        <v>675</v>
      </c>
      <c r="C3" s="770" t="s">
        <v>415</v>
      </c>
      <c r="D3" s="768" t="s">
        <v>667</v>
      </c>
      <c r="E3" s="770" t="s">
        <v>415</v>
      </c>
      <c r="F3" s="772" t="s">
        <v>671</v>
      </c>
    </row>
    <row r="4" spans="1:6" x14ac:dyDescent="0.2">
      <c r="A4" s="66"/>
      <c r="B4" s="769"/>
      <c r="C4" s="771"/>
      <c r="D4" s="769"/>
      <c r="E4" s="771"/>
      <c r="F4" s="773"/>
    </row>
    <row r="5" spans="1:6" x14ac:dyDescent="0.2">
      <c r="A5" s="3" t="s">
        <v>107</v>
      </c>
      <c r="B5" s="58">
        <v>429.63816740708887</v>
      </c>
      <c r="C5" s="59">
        <v>0.48349807932927119</v>
      </c>
      <c r="D5" s="58">
        <v>487.20335404127258</v>
      </c>
      <c r="E5" s="59">
        <v>0.56948438823586189</v>
      </c>
      <c r="F5" s="59">
        <v>-11.815433156748583</v>
      </c>
    </row>
    <row r="6" spans="1:6" x14ac:dyDescent="0.2">
      <c r="A6" s="3" t="s">
        <v>117</v>
      </c>
      <c r="B6" s="58">
        <v>47910.824260880865</v>
      </c>
      <c r="C6" s="59">
        <v>53.916977742038327</v>
      </c>
      <c r="D6" s="58">
        <v>45897.406639915935</v>
      </c>
      <c r="E6" s="59">
        <v>53.648761497916311</v>
      </c>
      <c r="F6" s="59">
        <v>4.3867786185851871</v>
      </c>
    </row>
    <row r="7" spans="1:6" x14ac:dyDescent="0.2">
      <c r="A7" s="3" t="s">
        <v>118</v>
      </c>
      <c r="B7" s="58">
        <v>13973.078890799652</v>
      </c>
      <c r="C7" s="59">
        <v>15.724759387162734</v>
      </c>
      <c r="D7" s="58">
        <v>13299.118837093374</v>
      </c>
      <c r="E7" s="59">
        <v>15.545132216755142</v>
      </c>
      <c r="F7" s="59">
        <v>5.067704574730886</v>
      </c>
    </row>
    <row r="8" spans="1:6" x14ac:dyDescent="0.2">
      <c r="A8" s="3" t="s">
        <v>119</v>
      </c>
      <c r="B8" s="58">
        <v>19773.367153912295</v>
      </c>
      <c r="C8" s="59">
        <v>22.252178149085342</v>
      </c>
      <c r="D8" s="58">
        <v>19146.428202923475</v>
      </c>
      <c r="E8" s="59">
        <v>22.379960773258652</v>
      </c>
      <c r="F8" s="59">
        <v>3.2744433810014391</v>
      </c>
    </row>
    <row r="9" spans="1:6" x14ac:dyDescent="0.2">
      <c r="A9" s="3" t="s">
        <v>120</v>
      </c>
      <c r="B9" s="58">
        <v>6464.3674379141103</v>
      </c>
      <c r="C9" s="59">
        <v>7.2747476304838754</v>
      </c>
      <c r="D9" s="58">
        <v>6508.1814203952417</v>
      </c>
      <c r="E9" s="59">
        <v>7.6073115752971887</v>
      </c>
      <c r="F9" s="59">
        <v>-0.67321390801780445</v>
      </c>
    </row>
    <row r="10" spans="1:6" x14ac:dyDescent="0.2">
      <c r="A10" s="3" t="s">
        <v>112</v>
      </c>
      <c r="B10" s="58">
        <v>309.0910223116461</v>
      </c>
      <c r="C10" s="59">
        <v>0.34783901190044975</v>
      </c>
      <c r="D10" s="58">
        <v>213.32268080634373</v>
      </c>
      <c r="E10" s="59">
        <v>0.24934954853685878</v>
      </c>
      <c r="F10" s="59">
        <v>44.893651787660474</v>
      </c>
    </row>
    <row r="11" spans="1:6" x14ac:dyDescent="0.2">
      <c r="A11" s="60" t="s">
        <v>114</v>
      </c>
      <c r="B11" s="61">
        <v>88860.366933225654</v>
      </c>
      <c r="C11" s="62">
        <v>100</v>
      </c>
      <c r="D11" s="61">
        <v>85551.661135175629</v>
      </c>
      <c r="E11" s="62">
        <v>100</v>
      </c>
      <c r="F11" s="62">
        <v>3.8674945105064822</v>
      </c>
    </row>
    <row r="12" spans="1:6" x14ac:dyDescent="0.2">
      <c r="A12" s="693"/>
      <c r="B12" s="3"/>
      <c r="C12" s="3"/>
      <c r="D12" s="3"/>
      <c r="E12" s="3"/>
      <c r="F12" s="55" t="s">
        <v>563</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3" customWidth="1"/>
    <col min="2" max="12" width="11" style="533"/>
    <col min="13" max="45" width="11" style="18"/>
    <col min="46" max="16384" width="11" style="533"/>
  </cols>
  <sheetData>
    <row r="1" spans="1:12" x14ac:dyDescent="0.2">
      <c r="A1" s="812" t="s">
        <v>607</v>
      </c>
      <c r="B1" s="812"/>
      <c r="C1" s="812"/>
      <c r="D1" s="812"/>
      <c r="E1" s="812"/>
      <c r="F1" s="812"/>
      <c r="G1" s="18"/>
      <c r="H1" s="18"/>
      <c r="I1" s="18"/>
      <c r="J1" s="18"/>
      <c r="K1" s="18"/>
      <c r="L1" s="18"/>
    </row>
    <row r="2" spans="1:12" x14ac:dyDescent="0.2">
      <c r="A2" s="813"/>
      <c r="B2" s="813"/>
      <c r="C2" s="813"/>
      <c r="D2" s="813"/>
      <c r="E2" s="813"/>
      <c r="F2" s="813"/>
      <c r="G2" s="18"/>
      <c r="H2" s="18"/>
      <c r="I2" s="18"/>
      <c r="J2" s="18"/>
      <c r="K2" s="562"/>
      <c r="L2" s="55" t="s">
        <v>462</v>
      </c>
    </row>
    <row r="3" spans="1:12" x14ac:dyDescent="0.2">
      <c r="A3" s="563"/>
      <c r="B3" s="814">
        <f>INDICE!A3</f>
        <v>46112</v>
      </c>
      <c r="C3" s="815">
        <v>41671</v>
      </c>
      <c r="D3" s="815">
        <v>41671</v>
      </c>
      <c r="E3" s="815">
        <v>41671</v>
      </c>
      <c r="F3" s="816">
        <v>41671</v>
      </c>
      <c r="G3" s="817" t="s">
        <v>116</v>
      </c>
      <c r="H3" s="815"/>
      <c r="I3" s="815"/>
      <c r="J3" s="815"/>
      <c r="K3" s="815"/>
      <c r="L3" s="818" t="s">
        <v>106</v>
      </c>
    </row>
    <row r="4" spans="1:12" ht="38.25" x14ac:dyDescent="0.2">
      <c r="A4" s="539"/>
      <c r="B4" s="680" t="s">
        <v>604</v>
      </c>
      <c r="C4" s="680" t="s">
        <v>603</v>
      </c>
      <c r="D4" s="680" t="s">
        <v>605</v>
      </c>
      <c r="E4" s="680" t="s">
        <v>316</v>
      </c>
      <c r="F4" s="216" t="s">
        <v>186</v>
      </c>
      <c r="G4" s="680" t="s">
        <v>604</v>
      </c>
      <c r="H4" s="680" t="s">
        <v>603</v>
      </c>
      <c r="I4" s="680" t="s">
        <v>605</v>
      </c>
      <c r="J4" s="680" t="s">
        <v>316</v>
      </c>
      <c r="K4" s="217" t="s">
        <v>186</v>
      </c>
      <c r="L4" s="819"/>
    </row>
    <row r="5" spans="1:12" x14ac:dyDescent="0.2">
      <c r="A5" s="536" t="s">
        <v>153</v>
      </c>
      <c r="B5" s="431">
        <v>3338.2640000000001</v>
      </c>
      <c r="C5" s="431">
        <v>357.77800000000002</v>
      </c>
      <c r="D5" s="431">
        <v>281.67399999999998</v>
      </c>
      <c r="E5" s="431">
        <v>183.33</v>
      </c>
      <c r="F5" s="564">
        <v>4161.0460000000003</v>
      </c>
      <c r="G5" s="431">
        <v>44301.900999999998</v>
      </c>
      <c r="H5" s="431">
        <v>6528.9009999999998</v>
      </c>
      <c r="I5" s="431">
        <v>2785.739</v>
      </c>
      <c r="J5" s="431">
        <v>2609.4920000000002</v>
      </c>
      <c r="K5" s="565">
        <v>56226.032999999996</v>
      </c>
      <c r="L5" s="72">
        <v>16.880472195400852</v>
      </c>
    </row>
    <row r="6" spans="1:12" x14ac:dyDescent="0.2">
      <c r="A6" s="538" t="s">
        <v>154</v>
      </c>
      <c r="B6" s="431">
        <v>558.81500000000005</v>
      </c>
      <c r="C6" s="431">
        <v>441.21699999999998</v>
      </c>
      <c r="D6" s="431">
        <v>378.40499999999997</v>
      </c>
      <c r="E6" s="431">
        <v>48.677999999999997</v>
      </c>
      <c r="F6" s="566">
        <v>1427.1149999999998</v>
      </c>
      <c r="G6" s="431">
        <v>7281.8320000000003</v>
      </c>
      <c r="H6" s="431">
        <v>6326.1450000000004</v>
      </c>
      <c r="I6" s="431">
        <v>3279.326</v>
      </c>
      <c r="J6" s="431">
        <v>671.08600000000001</v>
      </c>
      <c r="K6" s="567">
        <v>17558.388999999999</v>
      </c>
      <c r="L6" s="59">
        <v>5.2714709094012058</v>
      </c>
    </row>
    <row r="7" spans="1:12" x14ac:dyDescent="0.2">
      <c r="A7" s="538" t="s">
        <v>155</v>
      </c>
      <c r="B7" s="431">
        <v>610.05200000000002</v>
      </c>
      <c r="C7" s="431">
        <v>279.24200000000002</v>
      </c>
      <c r="D7" s="431">
        <v>232.05500000000001</v>
      </c>
      <c r="E7" s="431">
        <v>14.779</v>
      </c>
      <c r="F7" s="566">
        <v>1136.1280000000002</v>
      </c>
      <c r="G7" s="431">
        <v>7829.5619999999999</v>
      </c>
      <c r="H7" s="431">
        <v>3882.3629999999998</v>
      </c>
      <c r="I7" s="431">
        <v>1986.4469999999999</v>
      </c>
      <c r="J7" s="431">
        <v>335.82799999999997</v>
      </c>
      <c r="K7" s="567">
        <v>14034.199999999999</v>
      </c>
      <c r="L7" s="59">
        <v>4.2134205499558304</v>
      </c>
    </row>
    <row r="8" spans="1:12" x14ac:dyDescent="0.2">
      <c r="A8" s="538" t="s">
        <v>156</v>
      </c>
      <c r="B8" s="431">
        <v>693.71500000000003</v>
      </c>
      <c r="C8" s="96">
        <v>21.995000000000001</v>
      </c>
      <c r="D8" s="431">
        <v>97.01</v>
      </c>
      <c r="E8" s="96">
        <v>0.29299999999999998</v>
      </c>
      <c r="F8" s="566">
        <v>813.01300000000003</v>
      </c>
      <c r="G8" s="431">
        <v>9050.2489999999998</v>
      </c>
      <c r="H8" s="431">
        <v>360.69200000000001</v>
      </c>
      <c r="I8" s="96">
        <v>999.63499999999999</v>
      </c>
      <c r="J8" s="431">
        <v>4.766</v>
      </c>
      <c r="K8" s="567">
        <v>10415.341999999999</v>
      </c>
      <c r="L8" s="59">
        <v>3.1269481707270845</v>
      </c>
    </row>
    <row r="9" spans="1:12" x14ac:dyDescent="0.2">
      <c r="A9" s="538" t="s">
        <v>561</v>
      </c>
      <c r="B9" s="431">
        <v>0</v>
      </c>
      <c r="C9" s="431">
        <v>0</v>
      </c>
      <c r="D9" s="431">
        <v>0</v>
      </c>
      <c r="E9" s="96">
        <v>9.3409999999999993</v>
      </c>
      <c r="F9" s="613">
        <v>9.3409999999999993</v>
      </c>
      <c r="G9" s="431">
        <v>0</v>
      </c>
      <c r="H9" s="431">
        <v>0</v>
      </c>
      <c r="I9" s="431">
        <v>0</v>
      </c>
      <c r="J9" s="431">
        <v>103.509</v>
      </c>
      <c r="K9" s="567">
        <v>103.509</v>
      </c>
      <c r="L9" s="96">
        <v>3.1076010581677475E-2</v>
      </c>
    </row>
    <row r="10" spans="1:12" x14ac:dyDescent="0.2">
      <c r="A10" s="538" t="s">
        <v>158</v>
      </c>
      <c r="B10" s="431">
        <v>28.513999999999999</v>
      </c>
      <c r="C10" s="431">
        <v>133.84899999999999</v>
      </c>
      <c r="D10" s="431">
        <v>95.427999999999997</v>
      </c>
      <c r="E10" s="96">
        <v>1.9670000000000001</v>
      </c>
      <c r="F10" s="566">
        <v>259.75799999999998</v>
      </c>
      <c r="G10" s="431">
        <v>392.399</v>
      </c>
      <c r="H10" s="431">
        <v>1306.944</v>
      </c>
      <c r="I10" s="431">
        <v>915.91300000000001</v>
      </c>
      <c r="J10" s="431">
        <v>19.736000000000001</v>
      </c>
      <c r="K10" s="567">
        <v>2634.9919999999997</v>
      </c>
      <c r="L10" s="59">
        <v>0.79109100923239029</v>
      </c>
    </row>
    <row r="11" spans="1:12" x14ac:dyDescent="0.2">
      <c r="A11" s="538" t="s">
        <v>159</v>
      </c>
      <c r="B11" s="431">
        <v>80.391999999999996</v>
      </c>
      <c r="C11" s="431">
        <v>686.67200000000003</v>
      </c>
      <c r="D11" s="431">
        <v>779.29100000000005</v>
      </c>
      <c r="E11" s="431">
        <v>68.200999999999993</v>
      </c>
      <c r="F11" s="566">
        <v>1614.556</v>
      </c>
      <c r="G11" s="431">
        <v>1652.145</v>
      </c>
      <c r="H11" s="431">
        <v>8740.1640000000007</v>
      </c>
      <c r="I11" s="431">
        <v>6919.1689999999999</v>
      </c>
      <c r="J11" s="431">
        <v>678.57500000000005</v>
      </c>
      <c r="K11" s="567">
        <v>17990.053000000004</v>
      </c>
      <c r="L11" s="59">
        <v>5.4010673216139535</v>
      </c>
    </row>
    <row r="12" spans="1:12" x14ac:dyDescent="0.2">
      <c r="A12" s="538" t="s">
        <v>507</v>
      </c>
      <c r="B12" s="431">
        <v>1126.4639999999999</v>
      </c>
      <c r="C12" s="431">
        <v>348.97800000000001</v>
      </c>
      <c r="D12" s="431">
        <v>351.041</v>
      </c>
      <c r="E12" s="431">
        <v>88.195999999999998</v>
      </c>
      <c r="F12" s="566">
        <v>1914.6789999999999</v>
      </c>
      <c r="G12" s="431">
        <v>10655.925999999999</v>
      </c>
      <c r="H12" s="431">
        <v>4314.1949999999997</v>
      </c>
      <c r="I12" s="431">
        <v>2739.9459999999999</v>
      </c>
      <c r="J12" s="431">
        <v>894.73</v>
      </c>
      <c r="K12" s="567">
        <v>18604.796999999999</v>
      </c>
      <c r="L12" s="59">
        <v>5.5856289640703842</v>
      </c>
    </row>
    <row r="13" spans="1:12" x14ac:dyDescent="0.2">
      <c r="A13" s="538" t="s">
        <v>160</v>
      </c>
      <c r="B13" s="431">
        <v>1705.6210000000001</v>
      </c>
      <c r="C13" s="431">
        <v>1468.6310000000001</v>
      </c>
      <c r="D13" s="431">
        <v>1803.8920000000001</v>
      </c>
      <c r="E13" s="431">
        <v>129.83000000000001</v>
      </c>
      <c r="F13" s="566">
        <v>5107.9740000000002</v>
      </c>
      <c r="G13" s="431">
        <v>23894.825000000001</v>
      </c>
      <c r="H13" s="431">
        <v>16342.197</v>
      </c>
      <c r="I13" s="431">
        <v>14177.342000000001</v>
      </c>
      <c r="J13" s="431">
        <v>1489.402</v>
      </c>
      <c r="K13" s="567">
        <v>55903.766000000003</v>
      </c>
      <c r="L13" s="59">
        <v>16.783719519767573</v>
      </c>
    </row>
    <row r="14" spans="1:12" x14ac:dyDescent="0.2">
      <c r="A14" s="538" t="s">
        <v>319</v>
      </c>
      <c r="B14" s="431">
        <v>735.68899999999996</v>
      </c>
      <c r="C14" s="431">
        <v>1621.7239999999999</v>
      </c>
      <c r="D14" s="431">
        <v>325.16300000000001</v>
      </c>
      <c r="E14" s="431">
        <v>153.339</v>
      </c>
      <c r="F14" s="566">
        <v>2835.915</v>
      </c>
      <c r="G14" s="431">
        <v>12332.742</v>
      </c>
      <c r="H14" s="431">
        <v>16174.522000000001</v>
      </c>
      <c r="I14" s="431">
        <v>2992.4490000000001</v>
      </c>
      <c r="J14" s="431">
        <v>1756.798</v>
      </c>
      <c r="K14" s="567">
        <v>33256.511000000006</v>
      </c>
      <c r="L14" s="59">
        <v>9.9844427802961437</v>
      </c>
    </row>
    <row r="15" spans="1:12" x14ac:dyDescent="0.2">
      <c r="A15" s="538" t="s">
        <v>163</v>
      </c>
      <c r="B15" s="431">
        <v>2.1819999999999999</v>
      </c>
      <c r="C15" s="431">
        <v>138.85</v>
      </c>
      <c r="D15" s="431">
        <v>66.355999999999995</v>
      </c>
      <c r="E15" s="431">
        <v>50.911000000000001</v>
      </c>
      <c r="F15" s="566">
        <v>258.29899999999998</v>
      </c>
      <c r="G15" s="96">
        <v>42.834000000000003</v>
      </c>
      <c r="H15" s="431">
        <v>1794.7</v>
      </c>
      <c r="I15" s="431">
        <v>599.02099999999996</v>
      </c>
      <c r="J15" s="431">
        <v>592.65700000000004</v>
      </c>
      <c r="K15" s="567">
        <v>3029.2120000000004</v>
      </c>
      <c r="L15" s="59">
        <v>0.90944578892796191</v>
      </c>
    </row>
    <row r="16" spans="1:12" x14ac:dyDescent="0.2">
      <c r="A16" s="538" t="s">
        <v>164</v>
      </c>
      <c r="B16" s="431">
        <v>515.41700000000003</v>
      </c>
      <c r="C16" s="431">
        <v>494.68599999999998</v>
      </c>
      <c r="D16" s="431">
        <v>256.505</v>
      </c>
      <c r="E16" s="431">
        <v>59.732999999999997</v>
      </c>
      <c r="F16" s="566">
        <v>1326.3410000000001</v>
      </c>
      <c r="G16" s="431">
        <v>8258.6280000000006</v>
      </c>
      <c r="H16" s="431">
        <v>5594.5839999999998</v>
      </c>
      <c r="I16" s="431">
        <v>2334.1669999999999</v>
      </c>
      <c r="J16" s="431">
        <v>744.50300000000004</v>
      </c>
      <c r="K16" s="567">
        <v>16931.881999999998</v>
      </c>
      <c r="L16" s="59">
        <v>5.0833777178768447</v>
      </c>
    </row>
    <row r="17" spans="1:12" x14ac:dyDescent="0.2">
      <c r="A17" s="538" t="s">
        <v>165</v>
      </c>
      <c r="B17" s="96">
        <v>184.05099999999999</v>
      </c>
      <c r="C17" s="431">
        <v>46.612000000000002</v>
      </c>
      <c r="D17" s="431">
        <v>111.047</v>
      </c>
      <c r="E17" s="431">
        <v>5.9450000000000003</v>
      </c>
      <c r="F17" s="566">
        <v>347.65499999999997</v>
      </c>
      <c r="G17" s="431">
        <v>1857.576</v>
      </c>
      <c r="H17" s="431">
        <v>478.18900000000002</v>
      </c>
      <c r="I17" s="431">
        <v>1008.5839999999999</v>
      </c>
      <c r="J17" s="431">
        <v>67.686999999999998</v>
      </c>
      <c r="K17" s="567">
        <v>3412.0359999999996</v>
      </c>
      <c r="L17" s="59">
        <v>1.0243792022052622</v>
      </c>
    </row>
    <row r="18" spans="1:12" x14ac:dyDescent="0.2">
      <c r="A18" s="538" t="s">
        <v>166</v>
      </c>
      <c r="B18" s="96">
        <v>34.558999999999997</v>
      </c>
      <c r="C18" s="431">
        <v>383.82900000000001</v>
      </c>
      <c r="D18" s="431">
        <v>2076.7739999999999</v>
      </c>
      <c r="E18" s="431">
        <v>46.743000000000002</v>
      </c>
      <c r="F18" s="566">
        <v>2541.9049999999997</v>
      </c>
      <c r="G18" s="431">
        <v>1263.81</v>
      </c>
      <c r="H18" s="431">
        <v>3846.9360000000001</v>
      </c>
      <c r="I18" s="431">
        <v>17577.026000000002</v>
      </c>
      <c r="J18" s="431">
        <v>292.46800000000002</v>
      </c>
      <c r="K18" s="567">
        <v>22980.240000000002</v>
      </c>
      <c r="L18" s="59">
        <v>6.8992472288350584</v>
      </c>
    </row>
    <row r="19" spans="1:12" x14ac:dyDescent="0.2">
      <c r="A19" s="538" t="s">
        <v>168</v>
      </c>
      <c r="B19" s="431">
        <v>1789.4639999999999</v>
      </c>
      <c r="C19" s="431">
        <v>191.899</v>
      </c>
      <c r="D19" s="431">
        <v>64.766999999999996</v>
      </c>
      <c r="E19" s="431">
        <v>60.491</v>
      </c>
      <c r="F19" s="566">
        <v>2106.6210000000001</v>
      </c>
      <c r="G19" s="431">
        <v>21909.898000000001</v>
      </c>
      <c r="H19" s="431">
        <v>2337.9319999999998</v>
      </c>
      <c r="I19" s="431">
        <v>633.53399999999999</v>
      </c>
      <c r="J19" s="431">
        <v>682.42200000000003</v>
      </c>
      <c r="K19" s="567">
        <v>25563.786</v>
      </c>
      <c r="L19" s="59">
        <v>7.6748928522518671</v>
      </c>
    </row>
    <row r="20" spans="1:12" x14ac:dyDescent="0.2">
      <c r="A20" s="538" t="s">
        <v>169</v>
      </c>
      <c r="B20" s="431">
        <v>153.077</v>
      </c>
      <c r="C20" s="431">
        <v>345.33100000000002</v>
      </c>
      <c r="D20" s="431">
        <v>244.79300000000001</v>
      </c>
      <c r="E20" s="431">
        <v>23.824999999999999</v>
      </c>
      <c r="F20" s="566">
        <v>767.02600000000007</v>
      </c>
      <c r="G20" s="431">
        <v>4487.7520000000004</v>
      </c>
      <c r="H20" s="431">
        <v>4527.0259999999998</v>
      </c>
      <c r="I20" s="431">
        <v>2170.2199999999998</v>
      </c>
      <c r="J20" s="431">
        <v>232.649</v>
      </c>
      <c r="K20" s="567">
        <v>11417.646999999999</v>
      </c>
      <c r="L20" s="59">
        <v>3.4278653932494572</v>
      </c>
    </row>
    <row r="21" spans="1:12" x14ac:dyDescent="0.2">
      <c r="A21" s="538" t="s">
        <v>170</v>
      </c>
      <c r="B21" s="431">
        <v>607.96699999999998</v>
      </c>
      <c r="C21" s="431">
        <v>871.70699999999999</v>
      </c>
      <c r="D21" s="431">
        <v>506.74599999999998</v>
      </c>
      <c r="E21" s="431">
        <v>14.439</v>
      </c>
      <c r="F21" s="566">
        <v>2000.8590000000002</v>
      </c>
      <c r="G21" s="431">
        <v>7203.277</v>
      </c>
      <c r="H21" s="431">
        <v>11004.174999999999</v>
      </c>
      <c r="I21" s="431">
        <v>4656.8040000000001</v>
      </c>
      <c r="J21" s="431">
        <v>156.64400000000001</v>
      </c>
      <c r="K21" s="567">
        <v>23020.899999999998</v>
      </c>
      <c r="L21" s="59">
        <v>6.9114543856064596</v>
      </c>
    </row>
    <row r="22" spans="1:12" x14ac:dyDescent="0.2">
      <c r="A22" s="218" t="s">
        <v>114</v>
      </c>
      <c r="B22" s="174">
        <v>12164.242999999999</v>
      </c>
      <c r="C22" s="174">
        <v>7833.0000000000009</v>
      </c>
      <c r="D22" s="174">
        <v>7670.9469999999992</v>
      </c>
      <c r="E22" s="174">
        <v>960.04100000000005</v>
      </c>
      <c r="F22" s="568">
        <v>28628.231</v>
      </c>
      <c r="G22" s="569">
        <v>162415.356</v>
      </c>
      <c r="H22" s="174">
        <v>93559.664999999994</v>
      </c>
      <c r="I22" s="174">
        <v>65775.322000000015</v>
      </c>
      <c r="J22" s="174">
        <v>11332.952000000001</v>
      </c>
      <c r="K22" s="174">
        <v>333083.29499999998</v>
      </c>
      <c r="L22" s="175">
        <v>100</v>
      </c>
    </row>
    <row r="23" spans="1:12" x14ac:dyDescent="0.2">
      <c r="A23" s="18"/>
      <c r="B23" s="18"/>
      <c r="C23" s="18"/>
      <c r="D23" s="18"/>
      <c r="E23" s="18"/>
      <c r="F23" s="18"/>
      <c r="G23" s="18"/>
      <c r="H23" s="18"/>
      <c r="I23" s="18"/>
      <c r="J23" s="18"/>
      <c r="L23" s="161" t="s">
        <v>219</v>
      </c>
    </row>
    <row r="24" spans="1:12" x14ac:dyDescent="0.2">
      <c r="A24" s="80" t="s">
        <v>484</v>
      </c>
      <c r="B24" s="541"/>
      <c r="C24" s="570"/>
      <c r="D24" s="570"/>
      <c r="E24" s="570"/>
      <c r="F24" s="570"/>
      <c r="G24" s="18"/>
      <c r="H24" s="18"/>
      <c r="I24" s="18"/>
      <c r="J24" s="18"/>
      <c r="K24" s="18"/>
      <c r="L24" s="18"/>
    </row>
    <row r="25" spans="1:12" x14ac:dyDescent="0.2">
      <c r="A25" s="80" t="s">
        <v>220</v>
      </c>
      <c r="B25" s="541"/>
      <c r="C25" s="541"/>
      <c r="D25" s="541"/>
      <c r="E25" s="541"/>
      <c r="F25" s="571"/>
      <c r="G25" s="18"/>
      <c r="H25" s="18"/>
      <c r="I25" s="18"/>
      <c r="J25" s="18"/>
      <c r="K25" s="18"/>
      <c r="L25" s="18"/>
    </row>
    <row r="26" spans="1:12" s="18" customFormat="1" x14ac:dyDescent="0.2">
      <c r="A26" s="809" t="s">
        <v>606</v>
      </c>
      <c r="B26" s="809"/>
      <c r="C26" s="809"/>
      <c r="D26" s="809"/>
      <c r="E26" s="809"/>
      <c r="F26" s="809"/>
      <c r="G26" s="809"/>
      <c r="H26" s="809"/>
    </row>
    <row r="27" spans="1:12" s="18" customFormat="1" x14ac:dyDescent="0.2">
      <c r="A27" s="809"/>
      <c r="B27" s="809"/>
      <c r="C27" s="809"/>
      <c r="D27" s="809"/>
      <c r="E27" s="809"/>
      <c r="F27" s="809"/>
      <c r="G27" s="809"/>
      <c r="H27" s="809"/>
    </row>
    <row r="28" spans="1:12" s="18" customFormat="1" x14ac:dyDescent="0.2">
      <c r="A28" s="809"/>
      <c r="B28" s="809"/>
      <c r="C28" s="809"/>
      <c r="D28" s="809"/>
      <c r="E28" s="809"/>
      <c r="F28" s="809"/>
      <c r="G28" s="809"/>
      <c r="H28" s="809"/>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95" priority="3" operator="between">
      <formula>0</formula>
      <formula>0.5</formula>
    </cfRule>
    <cfRule type="cellIs" dxfId="94" priority="4" operator="between">
      <formula>0</formula>
      <formula>0.49</formula>
    </cfRule>
  </conditionalFormatting>
  <conditionalFormatting sqref="C8">
    <cfRule type="cellIs" dxfId="93" priority="47" operator="between">
      <formula>0</formula>
      <formula>0.5</formula>
    </cfRule>
    <cfRule type="cellIs" dxfId="92" priority="48" operator="between">
      <formula>0</formula>
      <formula>0.49</formula>
    </cfRule>
  </conditionalFormatting>
  <conditionalFormatting sqref="E8:E10">
    <cfRule type="cellIs" dxfId="91" priority="31" operator="between">
      <formula>0</formula>
      <formula>0.5</formula>
    </cfRule>
    <cfRule type="cellIs" dxfId="90" priority="32" operator="between">
      <formula>0</formula>
      <formula>0.49</formula>
    </cfRule>
  </conditionalFormatting>
  <conditionalFormatting sqref="F9">
    <cfRule type="cellIs" dxfId="89" priority="29" operator="between">
      <formula>0</formula>
      <formula>0.5</formula>
    </cfRule>
    <cfRule type="cellIs" dxfId="88" priority="30" operator="between">
      <formula>0</formula>
      <formula>0.49</formula>
    </cfRule>
  </conditionalFormatting>
  <conditionalFormatting sqref="G15">
    <cfRule type="cellIs" dxfId="87" priority="37" operator="between">
      <formula>0</formula>
      <formula>0.5</formula>
    </cfRule>
    <cfRule type="cellIs" dxfId="86" priority="38" operator="between">
      <formula>0</formula>
      <formula>0.49</formula>
    </cfRule>
  </conditionalFormatting>
  <conditionalFormatting sqref="I8">
    <cfRule type="cellIs" dxfId="85" priority="1" operator="between">
      <formula>0</formula>
      <formula>0.5</formula>
    </cfRule>
    <cfRule type="cellIs" dxfId="84" priority="2" operator="between">
      <formula>0</formula>
      <formula>0.49</formula>
    </cfRule>
  </conditionalFormatting>
  <conditionalFormatting sqref="L9">
    <cfRule type="cellIs" dxfId="83" priority="43" operator="between">
      <formula>0</formula>
      <formula>0.5</formula>
    </cfRule>
    <cfRule type="cellIs" dxfId="82"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4"/>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485</v>
      </c>
      <c r="B1" s="158"/>
      <c r="C1" s="158"/>
      <c r="D1" s="158"/>
      <c r="E1" s="158"/>
      <c r="F1" s="158"/>
      <c r="G1" s="158"/>
      <c r="H1" s="1"/>
      <c r="I1" s="1"/>
    </row>
    <row r="2" spans="1:45" x14ac:dyDescent="0.2">
      <c r="A2" s="159"/>
      <c r="B2" s="159"/>
      <c r="C2" s="159"/>
      <c r="D2" s="159"/>
      <c r="E2" s="159"/>
      <c r="F2" s="159"/>
      <c r="G2" s="159"/>
      <c r="H2" s="1"/>
      <c r="I2" s="55" t="s">
        <v>462</v>
      </c>
      <c r="J2" s="55"/>
    </row>
    <row r="3" spans="1:45" x14ac:dyDescent="0.2">
      <c r="A3" s="793" t="s">
        <v>446</v>
      </c>
      <c r="B3" s="793" t="s">
        <v>447</v>
      </c>
      <c r="C3" s="778">
        <f>INDICE!A3</f>
        <v>46112</v>
      </c>
      <c r="D3" s="778">
        <v>41671</v>
      </c>
      <c r="E3" s="776" t="s">
        <v>115</v>
      </c>
      <c r="F3" s="776"/>
      <c r="G3" s="776" t="s">
        <v>116</v>
      </c>
      <c r="H3" s="776"/>
      <c r="I3" s="776"/>
      <c r="J3" s="161"/>
    </row>
    <row r="4" spans="1:45" x14ac:dyDescent="0.2">
      <c r="A4" s="794"/>
      <c r="B4" s="794"/>
      <c r="C4" s="184" t="s">
        <v>54</v>
      </c>
      <c r="D4" s="185" t="s">
        <v>416</v>
      </c>
      <c r="E4" s="184" t="s">
        <v>54</v>
      </c>
      <c r="F4" s="185" t="s">
        <v>416</v>
      </c>
      <c r="G4" s="184" t="s">
        <v>54</v>
      </c>
      <c r="H4" s="186" t="s">
        <v>416</v>
      </c>
      <c r="I4" s="185" t="s">
        <v>466</v>
      </c>
      <c r="J4" s="10"/>
    </row>
    <row r="5" spans="1:45" x14ac:dyDescent="0.2">
      <c r="A5" s="1"/>
      <c r="B5" s="11" t="s">
        <v>665</v>
      </c>
      <c r="C5" s="451">
        <v>0</v>
      </c>
      <c r="D5" s="142" t="s">
        <v>142</v>
      </c>
      <c r="E5" s="454">
        <v>0</v>
      </c>
      <c r="F5" s="142" t="s">
        <v>142</v>
      </c>
      <c r="G5" s="454">
        <v>167.58339000000001</v>
      </c>
      <c r="H5" s="142" t="s">
        <v>142</v>
      </c>
      <c r="I5" s="734">
        <v>4.4484443900243378E-2</v>
      </c>
      <c r="J5" s="1"/>
    </row>
    <row r="6" spans="1:45" x14ac:dyDescent="0.2">
      <c r="A6" s="1"/>
      <c r="B6" s="11" t="s">
        <v>320</v>
      </c>
      <c r="C6" s="451">
        <v>0</v>
      </c>
      <c r="D6" s="142" t="s">
        <v>142</v>
      </c>
      <c r="E6" s="454">
        <v>0</v>
      </c>
      <c r="F6" s="142">
        <v>-100</v>
      </c>
      <c r="G6" s="454">
        <v>5510.1015099999995</v>
      </c>
      <c r="H6" s="142">
        <v>152.97459750726915</v>
      </c>
      <c r="I6" s="403">
        <v>1.4626378038195866</v>
      </c>
      <c r="J6" s="1"/>
    </row>
    <row r="7" spans="1:45" x14ac:dyDescent="0.2">
      <c r="A7" s="1"/>
      <c r="B7" s="11" t="s">
        <v>465</v>
      </c>
      <c r="C7" s="451">
        <v>0</v>
      </c>
      <c r="D7" s="142" t="s">
        <v>142</v>
      </c>
      <c r="E7" s="454">
        <v>0</v>
      </c>
      <c r="F7" s="142" t="s">
        <v>142</v>
      </c>
      <c r="G7" s="454">
        <v>2672.8475400000002</v>
      </c>
      <c r="H7" s="142">
        <v>1.7217550820650129</v>
      </c>
      <c r="I7" s="403">
        <v>0.70949833660145856</v>
      </c>
      <c r="J7" s="1"/>
    </row>
    <row r="8" spans="1:45" x14ac:dyDescent="0.2">
      <c r="A8" s="160" t="s">
        <v>453</v>
      </c>
      <c r="B8" s="145"/>
      <c r="C8" s="452">
        <v>0</v>
      </c>
      <c r="D8" s="148" t="s">
        <v>142</v>
      </c>
      <c r="E8" s="452">
        <v>0</v>
      </c>
      <c r="F8" s="148">
        <v>-100</v>
      </c>
      <c r="G8" s="452">
        <v>8350.532439999999</v>
      </c>
      <c r="H8" s="224">
        <v>73.761960568488078</v>
      </c>
      <c r="I8" s="148">
        <v>2.2166205843212881</v>
      </c>
      <c r="J8" s="1"/>
    </row>
    <row r="9" spans="1:45" x14ac:dyDescent="0.2">
      <c r="A9" s="1"/>
      <c r="B9" s="11" t="s">
        <v>230</v>
      </c>
      <c r="C9" s="451">
        <v>11320.112950000001</v>
      </c>
      <c r="D9" s="142">
        <v>-4.3334954382697939</v>
      </c>
      <c r="E9" s="454">
        <v>36400.65713</v>
      </c>
      <c r="F9" s="142">
        <v>15.398577236173544</v>
      </c>
      <c r="G9" s="454">
        <v>116553.64227</v>
      </c>
      <c r="H9" s="142">
        <v>77.390411467181579</v>
      </c>
      <c r="I9" s="403">
        <v>30.93877001132898</v>
      </c>
      <c r="J9" s="1"/>
    </row>
    <row r="10" spans="1:45" s="427" customFormat="1" x14ac:dyDescent="0.2">
      <c r="A10" s="160" t="s">
        <v>299</v>
      </c>
      <c r="B10" s="145"/>
      <c r="C10" s="452">
        <v>11320.112950000001</v>
      </c>
      <c r="D10" s="148">
        <v>-4.3334954382697939</v>
      </c>
      <c r="E10" s="452">
        <v>36400.65713</v>
      </c>
      <c r="F10" s="148">
        <v>15.398577236173544</v>
      </c>
      <c r="G10" s="452">
        <v>116553.64227</v>
      </c>
      <c r="H10" s="224">
        <v>77.390411467181579</v>
      </c>
      <c r="I10" s="148">
        <v>30.93877001132898</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232</v>
      </c>
      <c r="C11" s="451">
        <v>0</v>
      </c>
      <c r="D11" s="142" t="s">
        <v>142</v>
      </c>
      <c r="E11" s="454">
        <v>0</v>
      </c>
      <c r="F11" s="149" t="s">
        <v>142</v>
      </c>
      <c r="G11" s="454">
        <v>0</v>
      </c>
      <c r="H11" s="149">
        <v>-100</v>
      </c>
      <c r="I11" s="492">
        <v>0</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687</v>
      </c>
      <c r="C12" s="451">
        <v>113.12886999999999</v>
      </c>
      <c r="D12" s="142">
        <v>-60.655200230791785</v>
      </c>
      <c r="E12" s="454">
        <v>2604.4335199999991</v>
      </c>
      <c r="F12" s="149">
        <v>142.80791677870425</v>
      </c>
      <c r="G12" s="454">
        <v>10716.312370000001</v>
      </c>
      <c r="H12" s="149">
        <v>-14.171305598004874</v>
      </c>
      <c r="I12" s="492">
        <v>2.8446088627324531</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11" t="s">
        <v>206</v>
      </c>
      <c r="C13" s="451">
        <v>83.69641</v>
      </c>
      <c r="D13" s="412">
        <v>-88.723527513805976</v>
      </c>
      <c r="E13" s="454">
        <v>243.20397</v>
      </c>
      <c r="F13" s="149">
        <v>-73.029154254217715</v>
      </c>
      <c r="G13" s="454">
        <v>2352.1824600000004</v>
      </c>
      <c r="H13" s="149">
        <v>-42.610099126116957</v>
      </c>
      <c r="I13" s="492">
        <v>0.6243788760032033</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321</v>
      </c>
      <c r="C14" s="453">
        <v>83.69641</v>
      </c>
      <c r="D14" s="454">
        <v>0</v>
      </c>
      <c r="E14" s="455">
        <v>243.20397</v>
      </c>
      <c r="F14" s="454">
        <v>0</v>
      </c>
      <c r="G14" s="455">
        <v>866.47751000000017</v>
      </c>
      <c r="H14" s="572">
        <v>-45.483563091002765</v>
      </c>
      <c r="I14" s="635">
        <v>0.23000352352591491</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426" t="s">
        <v>318</v>
      </c>
      <c r="C15" s="453">
        <v>0</v>
      </c>
      <c r="D15" s="412">
        <v>-100</v>
      </c>
      <c r="E15" s="455">
        <v>0</v>
      </c>
      <c r="F15" s="572">
        <v>-100</v>
      </c>
      <c r="G15" s="455">
        <v>1485.7049500000003</v>
      </c>
      <c r="H15" s="572">
        <v>-40.789986872095426</v>
      </c>
      <c r="I15" s="635">
        <v>0.39437535247728844</v>
      </c>
      <c r="J15" s="1"/>
    </row>
    <row r="16" spans="1:45" x14ac:dyDescent="0.2">
      <c r="A16" s="1"/>
      <c r="B16" s="11" t="s">
        <v>636</v>
      </c>
      <c r="C16" s="451">
        <v>29.776820000000001</v>
      </c>
      <c r="D16" s="142">
        <v>-90.950449819489592</v>
      </c>
      <c r="E16" s="454">
        <v>716.49454999999989</v>
      </c>
      <c r="F16" s="149">
        <v>-53.151939882751989</v>
      </c>
      <c r="G16" s="454">
        <v>5556.3032800000001</v>
      </c>
      <c r="H16" s="149">
        <v>-52.477225108674553</v>
      </c>
      <c r="I16" s="734">
        <v>1.4749019073542924</v>
      </c>
      <c r="J16" s="1"/>
    </row>
    <row r="17" spans="1:45" s="427" customFormat="1" x14ac:dyDescent="0.2">
      <c r="A17" s="425"/>
      <c r="B17" s="11" t="s">
        <v>208</v>
      </c>
      <c r="C17" s="451">
        <v>9806.6691699999974</v>
      </c>
      <c r="D17" s="142">
        <v>123.21764044889802</v>
      </c>
      <c r="E17" s="454">
        <v>18579.578589999997</v>
      </c>
      <c r="F17" s="149">
        <v>42.402065450695403</v>
      </c>
      <c r="G17" s="454">
        <v>48160.884989999991</v>
      </c>
      <c r="H17" s="149">
        <v>-24.626517756015378</v>
      </c>
      <c r="I17" s="492">
        <v>12.784143980639891</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160" t="s">
        <v>437</v>
      </c>
      <c r="B18" s="145"/>
      <c r="C18" s="452">
        <v>10033.271269999997</v>
      </c>
      <c r="D18" s="148">
        <v>74.427446738107662</v>
      </c>
      <c r="E18" s="452">
        <v>22143.710629999994</v>
      </c>
      <c r="F18" s="148">
        <v>33.790540142651466</v>
      </c>
      <c r="G18" s="452">
        <v>66785.683099999995</v>
      </c>
      <c r="H18" s="224">
        <v>-29.230946915799482</v>
      </c>
      <c r="I18" s="148">
        <v>17.728033626729843</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1"/>
      <c r="B19" s="11" t="s">
        <v>322</v>
      </c>
      <c r="C19" s="451">
        <v>0</v>
      </c>
      <c r="D19" s="142">
        <v>-100</v>
      </c>
      <c r="E19" s="454">
        <v>0</v>
      </c>
      <c r="F19" s="149">
        <v>-100</v>
      </c>
      <c r="G19" s="454">
        <v>3100.4546599999999</v>
      </c>
      <c r="H19" s="149">
        <v>-74.078095405601829</v>
      </c>
      <c r="I19" s="492">
        <v>0.82300519990685317</v>
      </c>
      <c r="J19" s="1"/>
    </row>
    <row r="20" spans="1:45" s="427" customFormat="1" x14ac:dyDescent="0.2">
      <c r="A20" s="160" t="s">
        <v>336</v>
      </c>
      <c r="B20" s="145"/>
      <c r="C20" s="452">
        <v>0</v>
      </c>
      <c r="D20" s="148">
        <v>-100</v>
      </c>
      <c r="E20" s="452">
        <v>0</v>
      </c>
      <c r="F20" s="148">
        <v>-100</v>
      </c>
      <c r="G20" s="452">
        <v>3100.4546599999999</v>
      </c>
      <c r="H20" s="224">
        <v>-74.078095405601829</v>
      </c>
      <c r="I20" s="148">
        <v>0.82300519990685317</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425"/>
      <c r="B21" s="11" t="s">
        <v>211</v>
      </c>
      <c r="C21" s="451">
        <v>0</v>
      </c>
      <c r="D21" s="142">
        <v>-100</v>
      </c>
      <c r="E21" s="454">
        <v>2045.45598</v>
      </c>
      <c r="F21" s="149">
        <v>-60.026391083972456</v>
      </c>
      <c r="G21" s="454">
        <v>17587.580489999997</v>
      </c>
      <c r="H21" s="149">
        <v>145.27722404068447</v>
      </c>
      <c r="I21" s="492">
        <v>4.6685637380197385</v>
      </c>
      <c r="J21" s="712"/>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425"/>
      <c r="B22" s="11" t="s">
        <v>212</v>
      </c>
      <c r="C22" s="451">
        <v>11372.808439999999</v>
      </c>
      <c r="D22" s="412">
        <v>-6.8666237111998623</v>
      </c>
      <c r="E22" s="454">
        <v>30615.757919999993</v>
      </c>
      <c r="F22" s="149">
        <v>-2.8647631602285037</v>
      </c>
      <c r="G22" s="454">
        <v>127599.1676</v>
      </c>
      <c r="H22" s="149">
        <v>-3.2756070281921228</v>
      </c>
      <c r="I22" s="492">
        <v>33.87076734048614</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426" t="s">
        <v>321</v>
      </c>
      <c r="C23" s="453">
        <v>10261.843949999999</v>
      </c>
      <c r="D23" s="412">
        <v>7.9138096352563494</v>
      </c>
      <c r="E23" s="455">
        <v>29504.793429999994</v>
      </c>
      <c r="F23" s="572">
        <v>2.3879110854351056</v>
      </c>
      <c r="G23" s="455">
        <v>107866.90313999999</v>
      </c>
      <c r="H23" s="572">
        <v>-0.95672771491407471</v>
      </c>
      <c r="I23" s="635">
        <v>28.632904498615975</v>
      </c>
      <c r="J23" s="1"/>
    </row>
    <row r="24" spans="1:45" x14ac:dyDescent="0.2">
      <c r="A24" s="425"/>
      <c r="B24" s="426" t="s">
        <v>318</v>
      </c>
      <c r="C24" s="453">
        <v>1110.9644900000001</v>
      </c>
      <c r="D24" s="412">
        <v>-58.883882908451234</v>
      </c>
      <c r="E24" s="455">
        <v>1110.9644900000001</v>
      </c>
      <c r="F24" s="572">
        <v>-58.883882908451234</v>
      </c>
      <c r="G24" s="455">
        <v>19732.264460000002</v>
      </c>
      <c r="H24" s="572">
        <v>-14.250404815927533</v>
      </c>
      <c r="I24" s="635">
        <v>5.2378628418701645</v>
      </c>
      <c r="J24" s="1"/>
    </row>
    <row r="25" spans="1:45" x14ac:dyDescent="0.2">
      <c r="A25" s="425"/>
      <c r="B25" s="11" t="s">
        <v>213</v>
      </c>
      <c r="C25" s="451">
        <v>692.98536000000001</v>
      </c>
      <c r="D25" s="142" t="s">
        <v>142</v>
      </c>
      <c r="E25" s="454">
        <v>1687.3701600000002</v>
      </c>
      <c r="F25" s="149">
        <v>72.344040618349979</v>
      </c>
      <c r="G25" s="454">
        <v>1687.3701600000002</v>
      </c>
      <c r="H25" s="149">
        <v>72.344040618349979</v>
      </c>
      <c r="I25" s="492">
        <v>0.44790670018946804</v>
      </c>
      <c r="J25" s="1"/>
    </row>
    <row r="26" spans="1:45" x14ac:dyDescent="0.2">
      <c r="A26" s="1"/>
      <c r="B26" s="11" t="s">
        <v>650</v>
      </c>
      <c r="C26" s="451">
        <v>521.48302000000001</v>
      </c>
      <c r="D26" s="142" t="s">
        <v>142</v>
      </c>
      <c r="E26" s="454">
        <v>1926.5878500000001</v>
      </c>
      <c r="F26" s="149">
        <v>117.27738130677348</v>
      </c>
      <c r="G26" s="454">
        <v>3529.5136000000002</v>
      </c>
      <c r="H26" s="149">
        <v>-4.138089463976292</v>
      </c>
      <c r="I26" s="492">
        <v>0.93689744391938867</v>
      </c>
      <c r="J26" s="1"/>
    </row>
    <row r="27" spans="1:45" x14ac:dyDescent="0.2">
      <c r="A27" s="1"/>
      <c r="B27" s="11" t="s">
        <v>214</v>
      </c>
      <c r="C27" s="451">
        <v>0</v>
      </c>
      <c r="D27" s="142" t="s">
        <v>142</v>
      </c>
      <c r="E27" s="454">
        <v>0</v>
      </c>
      <c r="F27" s="149" t="s">
        <v>142</v>
      </c>
      <c r="G27" s="454">
        <v>1033.6419799999999</v>
      </c>
      <c r="H27" s="149" t="s">
        <v>142</v>
      </c>
      <c r="I27" s="492">
        <v>0.27437676652946619</v>
      </c>
      <c r="J27" s="1"/>
    </row>
    <row r="28" spans="1:45" x14ac:dyDescent="0.2">
      <c r="A28" s="1"/>
      <c r="B28" s="11" t="s">
        <v>674</v>
      </c>
      <c r="C28" s="451">
        <v>0</v>
      </c>
      <c r="D28" s="142" t="s">
        <v>142</v>
      </c>
      <c r="E28" s="454">
        <v>0</v>
      </c>
      <c r="F28" s="149" t="s">
        <v>142</v>
      </c>
      <c r="G28" s="454">
        <v>2215.0631899999998</v>
      </c>
      <c r="H28" s="149" t="s">
        <v>142</v>
      </c>
      <c r="I28" s="492">
        <v>0.58798102968945265</v>
      </c>
      <c r="J28" s="1"/>
    </row>
    <row r="29" spans="1:45" x14ac:dyDescent="0.2">
      <c r="A29" s="1"/>
      <c r="B29" s="11" t="s">
        <v>684</v>
      </c>
      <c r="C29" s="451">
        <v>649.15430000000003</v>
      </c>
      <c r="D29" s="142" t="s">
        <v>142</v>
      </c>
      <c r="E29" s="454">
        <v>678.96940000000006</v>
      </c>
      <c r="F29" s="149" t="s">
        <v>142</v>
      </c>
      <c r="G29" s="454">
        <v>678.96940000000006</v>
      </c>
      <c r="H29" s="149" t="s">
        <v>142</v>
      </c>
      <c r="I29" s="492">
        <v>0.18023013011183212</v>
      </c>
      <c r="J29" s="1"/>
    </row>
    <row r="30" spans="1:45" x14ac:dyDescent="0.2">
      <c r="A30" s="1"/>
      <c r="B30" s="11" t="s">
        <v>216</v>
      </c>
      <c r="C30" s="451">
        <v>2970.7232799999997</v>
      </c>
      <c r="D30" s="142">
        <v>48.346151864461355</v>
      </c>
      <c r="E30" s="454">
        <v>7732.9189100000003</v>
      </c>
      <c r="F30" s="149">
        <v>6.1089339020980065</v>
      </c>
      <c r="G30" s="454">
        <v>27601.962000000003</v>
      </c>
      <c r="H30" s="149">
        <v>12.135231723316712</v>
      </c>
      <c r="I30" s="734">
        <v>7.3268474287675494</v>
      </c>
      <c r="J30" s="1"/>
    </row>
    <row r="31" spans="1:45" x14ac:dyDescent="0.2">
      <c r="A31" s="160" t="s">
        <v>438</v>
      </c>
      <c r="B31" s="145"/>
      <c r="C31" s="452">
        <v>16207.154399999998</v>
      </c>
      <c r="D31" s="148">
        <v>-6.2261111782459011</v>
      </c>
      <c r="E31" s="452">
        <v>44687.060219999992</v>
      </c>
      <c r="F31" s="148">
        <v>-2.4069710807317777</v>
      </c>
      <c r="G31" s="452">
        <v>181933.26841999998</v>
      </c>
      <c r="H31" s="224">
        <v>8.0577614768129155</v>
      </c>
      <c r="I31" s="148">
        <v>48.293570577713027</v>
      </c>
      <c r="J31" s="1"/>
    </row>
    <row r="32" spans="1:45" x14ac:dyDescent="0.2">
      <c r="A32" s="1"/>
      <c r="B32" s="11" t="s">
        <v>658</v>
      </c>
      <c r="C32" s="451">
        <v>0</v>
      </c>
      <c r="D32" s="142" t="s">
        <v>142</v>
      </c>
      <c r="E32" s="454">
        <v>0</v>
      </c>
      <c r="F32" s="149" t="s">
        <v>142</v>
      </c>
      <c r="G32" s="454">
        <v>0</v>
      </c>
      <c r="H32" s="149">
        <v>-100</v>
      </c>
      <c r="I32" s="739">
        <v>0</v>
      </c>
      <c r="J32" s="1"/>
    </row>
    <row r="33" spans="1:10" x14ac:dyDescent="0.2">
      <c r="A33" s="160" t="s">
        <v>454</v>
      </c>
      <c r="B33" s="145"/>
      <c r="C33" s="452">
        <v>0</v>
      </c>
      <c r="D33" s="148" t="s">
        <v>142</v>
      </c>
      <c r="E33" s="452">
        <v>0</v>
      </c>
      <c r="F33" s="148" t="s">
        <v>142</v>
      </c>
      <c r="G33" s="452">
        <v>0</v>
      </c>
      <c r="H33" s="224">
        <v>-100</v>
      </c>
      <c r="I33" s="492">
        <v>0</v>
      </c>
      <c r="J33" s="713"/>
    </row>
    <row r="34" spans="1:10" x14ac:dyDescent="0.2">
      <c r="A34" s="656" t="s">
        <v>114</v>
      </c>
      <c r="B34" s="657"/>
      <c r="C34" s="657">
        <v>37560.538619999999</v>
      </c>
      <c r="D34" s="658">
        <v>2.8496137959968038</v>
      </c>
      <c r="E34" s="150">
        <v>103231.42797999999</v>
      </c>
      <c r="F34" s="658">
        <v>5.0970029882992538</v>
      </c>
      <c r="G34" s="150">
        <v>376723.58088999998</v>
      </c>
      <c r="H34" s="658">
        <v>9.1039217438251114</v>
      </c>
      <c r="I34" s="660">
        <v>100</v>
      </c>
      <c r="J34" s="1"/>
    </row>
    <row r="35" spans="1:10" x14ac:dyDescent="0.2">
      <c r="A35" s="669" t="s">
        <v>323</v>
      </c>
      <c r="B35" s="686"/>
      <c r="C35" s="181">
        <v>10488.446049999999</v>
      </c>
      <c r="D35" s="155">
        <v>2.7315494228873831</v>
      </c>
      <c r="E35" s="513">
        <v>33068.925470000002</v>
      </c>
      <c r="F35" s="514">
        <v>4.4438654234833015</v>
      </c>
      <c r="G35" s="513">
        <v>125005.99629999998</v>
      </c>
      <c r="H35" s="514">
        <v>-7.1800780226232135</v>
      </c>
      <c r="I35" s="514">
        <v>33.182418792228631</v>
      </c>
      <c r="J35" s="166"/>
    </row>
    <row r="36" spans="1:10" x14ac:dyDescent="0.2">
      <c r="A36" s="669" t="s">
        <v>324</v>
      </c>
      <c r="B36" s="686"/>
      <c r="C36" s="181">
        <v>27072.092570000001</v>
      </c>
      <c r="D36" s="155">
        <v>2.8954280297694859</v>
      </c>
      <c r="E36" s="513">
        <v>70162.502509999991</v>
      </c>
      <c r="F36" s="514">
        <v>5.4076799097930683</v>
      </c>
      <c r="G36" s="513">
        <v>251717.58458999998</v>
      </c>
      <c r="H36" s="514">
        <v>19.516677720385424</v>
      </c>
      <c r="I36" s="514">
        <v>66.817581207771354</v>
      </c>
      <c r="J36" s="1"/>
    </row>
    <row r="37" spans="1:10" x14ac:dyDescent="0.2">
      <c r="A37" s="469" t="s">
        <v>441</v>
      </c>
      <c r="B37" s="153"/>
      <c r="C37" s="405">
        <v>11546.715050000001</v>
      </c>
      <c r="D37" s="406">
        <v>-12.469756718887645</v>
      </c>
      <c r="E37" s="407">
        <v>39964.789169999996</v>
      </c>
      <c r="F37" s="408">
        <v>14.031396419018499</v>
      </c>
      <c r="G37" s="407">
        <v>135178.44037999999</v>
      </c>
      <c r="H37" s="408">
        <v>40.547968737260376</v>
      </c>
      <c r="I37" s="408">
        <v>35.882659657418934</v>
      </c>
      <c r="J37" s="1"/>
    </row>
    <row r="38" spans="1:10" ht="14.25" customHeight="1" x14ac:dyDescent="0.2">
      <c r="A38" s="469" t="s">
        <v>442</v>
      </c>
      <c r="B38" s="153"/>
      <c r="C38" s="405">
        <v>26013.823569999997</v>
      </c>
      <c r="D38" s="406">
        <v>11.51245643052242</v>
      </c>
      <c r="E38" s="407">
        <v>63266.638809999997</v>
      </c>
      <c r="F38" s="408">
        <v>0.14074165381930914</v>
      </c>
      <c r="G38" s="407">
        <v>241545.14051</v>
      </c>
      <c r="H38" s="406">
        <v>-3.0364378829544525</v>
      </c>
      <c r="I38" s="408">
        <v>64.117340342581073</v>
      </c>
      <c r="J38" s="1"/>
    </row>
    <row r="39" spans="1:10" s="1" customFormat="1" ht="15" customHeight="1" x14ac:dyDescent="0.2">
      <c r="A39" s="669" t="s">
        <v>443</v>
      </c>
      <c r="B39" s="686"/>
      <c r="C39" s="181">
        <v>142.90568999999999</v>
      </c>
      <c r="D39" s="155">
        <v>-76.82261919795053</v>
      </c>
      <c r="E39" s="513">
        <v>3320.928069999999</v>
      </c>
      <c r="F39" s="514">
        <v>27.628261206175054</v>
      </c>
      <c r="G39" s="513">
        <v>16272.615650000002</v>
      </c>
      <c r="H39" s="514">
        <v>-38.306121448478905</v>
      </c>
      <c r="I39" s="514">
        <v>4.3195107700867448</v>
      </c>
    </row>
    <row r="40" spans="1:10" s="1" customFormat="1" x14ac:dyDescent="0.2">
      <c r="I40" s="55" t="s">
        <v>219</v>
      </c>
    </row>
    <row r="41" spans="1:10" s="1" customFormat="1" x14ac:dyDescent="0.2">
      <c r="A41" s="820" t="s">
        <v>628</v>
      </c>
      <c r="B41" s="820"/>
      <c r="C41" s="820"/>
      <c r="D41" s="820"/>
      <c r="E41" s="820"/>
      <c r="F41" s="820"/>
      <c r="G41" s="820"/>
      <c r="H41" s="820"/>
      <c r="I41" s="820"/>
    </row>
    <row r="42" spans="1:10" s="1" customFormat="1" x14ac:dyDescent="0.2">
      <c r="A42" s="428" t="s">
        <v>467</v>
      </c>
      <c r="I42" s="652"/>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sheetData>
  <mergeCells count="6">
    <mergeCell ref="A41:I41"/>
    <mergeCell ref="A3:A4"/>
    <mergeCell ref="B3:B4"/>
    <mergeCell ref="C3:D3"/>
    <mergeCell ref="E3:F3"/>
    <mergeCell ref="G3:I3"/>
  </mergeCells>
  <conditionalFormatting sqref="F34:F37 F39">
    <cfRule type="cellIs" dxfId="81" priority="52" operator="between">
      <formula>0</formula>
      <formula>0.5</formula>
    </cfRule>
    <cfRule type="cellIs" dxfId="80" priority="53" operator="between">
      <formula>-0.49</formula>
      <formula>0.49</formula>
    </cfRule>
  </conditionalFormatting>
  <conditionalFormatting sqref="H34:H39">
    <cfRule type="cellIs" dxfId="79" priority="55" operator="between">
      <formula>-0.49</formula>
      <formula>0.49</formula>
    </cfRule>
  </conditionalFormatting>
  <conditionalFormatting sqref="H34:I39">
    <cfRule type="cellIs" dxfId="78" priority="37" operator="between">
      <formula>0</formula>
      <formula>0.5</formula>
    </cfRule>
  </conditionalFormatting>
  <conditionalFormatting sqref="I5">
    <cfRule type="cellIs" dxfId="77" priority="31" operator="between">
      <formula>-0.5</formula>
      <formula>0.5</formula>
    </cfRule>
    <cfRule type="cellIs" dxfId="76" priority="32" operator="between">
      <formula>0</formula>
      <formula>0.49</formula>
    </cfRule>
  </conditionalFormatting>
  <conditionalFormatting sqref="I16">
    <cfRule type="cellIs" dxfId="75" priority="13" operator="between">
      <formula>-0.5</formula>
      <formula>0.5</formula>
    </cfRule>
    <cfRule type="cellIs" dxfId="74" priority="14" operator="between">
      <formula>0</formula>
      <formula>0.49</formula>
    </cfRule>
  </conditionalFormatting>
  <conditionalFormatting sqref="I18">
    <cfRule type="cellIs" dxfId="73" priority="21" operator="between">
      <formula>-0.5</formula>
      <formula>0.5</formula>
    </cfRule>
    <cfRule type="cellIs" dxfId="72" priority="22" operator="between">
      <formula>0</formula>
      <formula>0.49</formula>
    </cfRule>
  </conditionalFormatting>
  <conditionalFormatting sqref="I30">
    <cfRule type="cellIs" dxfId="71" priority="5" operator="between">
      <formula>-0.5</formula>
      <formula>0.5</formula>
    </cfRule>
    <cfRule type="cellIs" dxfId="70" priority="6" operator="between">
      <formula>0</formula>
      <formula>0.49</formula>
    </cfRule>
  </conditionalFormatting>
  <conditionalFormatting sqref="I34:I36">
    <cfRule type="cellIs" dxfId="69" priority="11" operator="between">
      <formula>-0.5</formula>
      <formula>0.5</formula>
    </cfRule>
    <cfRule type="cellIs" dxfId="68" priority="12" operator="between">
      <formula>0</formula>
      <formula>0.49</formula>
    </cfRule>
  </conditionalFormatting>
  <conditionalFormatting sqref="I34:I39">
    <cfRule type="cellIs" dxfId="67" priority="33" stopIfTrue="1" operator="equal">
      <formula>0</formula>
    </cfRule>
    <cfRule type="cellIs" dxfId="66" priority="38" operator="between">
      <formula>0</formula>
      <formula>0.49</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12" t="s">
        <v>18</v>
      </c>
      <c r="B1" s="812"/>
      <c r="C1" s="812"/>
      <c r="D1" s="812"/>
      <c r="E1" s="812"/>
      <c r="F1" s="812"/>
      <c r="G1" s="1"/>
      <c r="H1" s="1"/>
    </row>
    <row r="2" spans="1:9" x14ac:dyDescent="0.2">
      <c r="A2" s="813"/>
      <c r="B2" s="813"/>
      <c r="C2" s="813"/>
      <c r="D2" s="813"/>
      <c r="E2" s="813"/>
      <c r="F2" s="813"/>
      <c r="G2" s="10"/>
      <c r="H2" s="55" t="s">
        <v>462</v>
      </c>
    </row>
    <row r="3" spans="1:9" x14ac:dyDescent="0.2">
      <c r="A3" s="11"/>
      <c r="B3" s="778">
        <f>INDICE!A3</f>
        <v>46112</v>
      </c>
      <c r="C3" s="778">
        <v>41671</v>
      </c>
      <c r="D3" s="776" t="s">
        <v>115</v>
      </c>
      <c r="E3" s="776"/>
      <c r="F3" s="776" t="s">
        <v>116</v>
      </c>
      <c r="G3" s="776"/>
      <c r="H3" s="776"/>
    </row>
    <row r="4" spans="1:9" x14ac:dyDescent="0.2">
      <c r="A4" s="253"/>
      <c r="B4" s="184" t="s">
        <v>54</v>
      </c>
      <c r="C4" s="185" t="s">
        <v>416</v>
      </c>
      <c r="D4" s="184" t="s">
        <v>54</v>
      </c>
      <c r="E4" s="185" t="s">
        <v>416</v>
      </c>
      <c r="F4" s="184" t="s">
        <v>54</v>
      </c>
      <c r="G4" s="186" t="s">
        <v>416</v>
      </c>
      <c r="H4" s="185" t="s">
        <v>466</v>
      </c>
      <c r="I4" s="55"/>
    </row>
    <row r="5" spans="1:9" ht="14.1" customHeight="1" x14ac:dyDescent="0.2">
      <c r="A5" s="409" t="s">
        <v>325</v>
      </c>
      <c r="B5" s="226">
        <v>10488.446049999999</v>
      </c>
      <c r="C5" s="227">
        <v>2.7315494228874018</v>
      </c>
      <c r="D5" s="226">
        <v>33068.925470000002</v>
      </c>
      <c r="E5" s="227">
        <v>4.4438654234833139</v>
      </c>
      <c r="F5" s="226">
        <v>125005.9963</v>
      </c>
      <c r="G5" s="227">
        <v>-7.1800780226232028</v>
      </c>
      <c r="H5" s="227">
        <v>33.182418792228638</v>
      </c>
    </row>
    <row r="6" spans="1:9" x14ac:dyDescent="0.2">
      <c r="A6" s="402" t="s">
        <v>326</v>
      </c>
      <c r="B6" s="703">
        <v>10261.843949999999</v>
      </c>
      <c r="C6" s="468">
        <v>7.9138096352563494</v>
      </c>
      <c r="D6" s="429">
        <v>29504.793429999994</v>
      </c>
      <c r="E6" s="430">
        <v>2.3879110854351056</v>
      </c>
      <c r="F6" s="429">
        <v>107866.90313999999</v>
      </c>
      <c r="G6" s="430">
        <v>-0.95672771491407471</v>
      </c>
      <c r="H6" s="705">
        <v>28.632904498615975</v>
      </c>
    </row>
    <row r="7" spans="1:9" x14ac:dyDescent="0.2">
      <c r="A7" s="402" t="s">
        <v>514</v>
      </c>
      <c r="B7" s="704">
        <v>29.776820000000001</v>
      </c>
      <c r="C7" s="500">
        <v>-90.950449819489592</v>
      </c>
      <c r="D7" s="431">
        <v>716.49454999999989</v>
      </c>
      <c r="E7" s="500">
        <v>-53.151939882751989</v>
      </c>
      <c r="F7" s="431">
        <v>5556.3032800000001</v>
      </c>
      <c r="G7" s="438">
        <v>-52.477225108674553</v>
      </c>
      <c r="H7" s="722">
        <v>1.4749019073542924</v>
      </c>
    </row>
    <row r="8" spans="1:9" x14ac:dyDescent="0.2">
      <c r="A8" s="402" t="s">
        <v>515</v>
      </c>
      <c r="B8" s="704">
        <v>196.82527999999999</v>
      </c>
      <c r="C8" s="468">
        <v>-46.979999049641606</v>
      </c>
      <c r="D8" s="429">
        <v>2847.6374899999996</v>
      </c>
      <c r="E8" s="468">
        <v>116.41293010259142</v>
      </c>
      <c r="F8" s="429">
        <v>11582.789879999997</v>
      </c>
      <c r="G8" s="468">
        <v>-17.707149930309193</v>
      </c>
      <c r="H8" s="705">
        <v>3.0746123862583667</v>
      </c>
    </row>
    <row r="9" spans="1:9" x14ac:dyDescent="0.2">
      <c r="A9" s="409" t="s">
        <v>328</v>
      </c>
      <c r="B9" s="411">
        <v>27072.092570000001</v>
      </c>
      <c r="C9" s="227">
        <v>2.8954280297694859</v>
      </c>
      <c r="D9" s="411">
        <v>70162.502509999991</v>
      </c>
      <c r="E9" s="227">
        <v>5.4076799097930799</v>
      </c>
      <c r="F9" s="411">
        <v>251717.58458999998</v>
      </c>
      <c r="G9" s="227">
        <v>19.516677720385424</v>
      </c>
      <c r="H9" s="227">
        <v>66.817581207771354</v>
      </c>
    </row>
    <row r="10" spans="1:9" x14ac:dyDescent="0.2">
      <c r="A10" s="402" t="s">
        <v>329</v>
      </c>
      <c r="B10" s="703">
        <v>5276.1306199999999</v>
      </c>
      <c r="C10" s="432">
        <v>14.273374910831729</v>
      </c>
      <c r="D10" s="429">
        <v>11653.15501</v>
      </c>
      <c r="E10" s="430">
        <v>30.918523353790032</v>
      </c>
      <c r="F10" s="429">
        <v>44986.965719999993</v>
      </c>
      <c r="G10" s="430">
        <v>49.514700178737883</v>
      </c>
      <c r="H10" s="705">
        <v>11.941637848557136</v>
      </c>
    </row>
    <row r="11" spans="1:9" x14ac:dyDescent="0.2">
      <c r="A11" s="402" t="s">
        <v>330</v>
      </c>
      <c r="B11" s="703">
        <v>7601.6415000000006</v>
      </c>
      <c r="C11" s="430">
        <v>21.569666220705766</v>
      </c>
      <c r="D11" s="429">
        <v>16299.946390000001</v>
      </c>
      <c r="E11" s="73">
        <v>-5.8093945855868609</v>
      </c>
      <c r="F11" s="429">
        <v>53882.620870000006</v>
      </c>
      <c r="G11" s="430">
        <v>2.4941422444117296</v>
      </c>
      <c r="H11" s="705">
        <v>14.302959411965578</v>
      </c>
    </row>
    <row r="12" spans="1:9" x14ac:dyDescent="0.2">
      <c r="A12" s="402" t="s">
        <v>331</v>
      </c>
      <c r="B12" s="703">
        <v>4827.0965299999989</v>
      </c>
      <c r="C12" s="438">
        <v>-6.7545671678092365</v>
      </c>
      <c r="D12" s="429">
        <v>9703.2984299999989</v>
      </c>
      <c r="E12" s="430">
        <v>-12.120189079729595</v>
      </c>
      <c r="F12" s="429">
        <v>33190.006549999998</v>
      </c>
      <c r="G12" s="430">
        <v>23.908325541100904</v>
      </c>
      <c r="H12" s="705">
        <v>8.8101749488549252</v>
      </c>
    </row>
    <row r="13" spans="1:9" x14ac:dyDescent="0.2">
      <c r="A13" s="402" t="s">
        <v>332</v>
      </c>
      <c r="B13" s="703">
        <v>1252.3966699999999</v>
      </c>
      <c r="C13" s="430">
        <v>9.8392448737061891</v>
      </c>
      <c r="D13" s="429">
        <v>11528.67194</v>
      </c>
      <c r="E13" s="430">
        <v>13.802606071708725</v>
      </c>
      <c r="F13" s="429">
        <v>43241.422939999997</v>
      </c>
      <c r="G13" s="430">
        <v>22.071572220840491</v>
      </c>
      <c r="H13" s="705">
        <v>11.478289423200753</v>
      </c>
    </row>
    <row r="14" spans="1:9" x14ac:dyDescent="0.2">
      <c r="A14" s="402" t="s">
        <v>333</v>
      </c>
      <c r="B14" s="703">
        <v>2197.0416799999998</v>
      </c>
      <c r="C14" s="430">
        <v>-30.542209536287103</v>
      </c>
      <c r="D14" s="429">
        <v>6912.8242099999989</v>
      </c>
      <c r="E14" s="430">
        <v>6.4462640390147472</v>
      </c>
      <c r="F14" s="429">
        <v>27562.826789999996</v>
      </c>
      <c r="G14" s="430">
        <v>11.399664676859215</v>
      </c>
      <c r="H14" s="705">
        <v>7.3164591196769564</v>
      </c>
    </row>
    <row r="15" spans="1:9" x14ac:dyDescent="0.2">
      <c r="A15" s="402" t="s">
        <v>633</v>
      </c>
      <c r="B15" s="703">
        <v>897.79588999999999</v>
      </c>
      <c r="C15" s="430">
        <v>-17.345718397930256</v>
      </c>
      <c r="D15" s="429">
        <v>2844.16966</v>
      </c>
      <c r="E15" s="500">
        <v>-7.1115201618258546</v>
      </c>
      <c r="F15" s="429">
        <v>12219.203680000001</v>
      </c>
      <c r="G15" s="430">
        <v>-4.3914824964453443</v>
      </c>
      <c r="H15" s="705">
        <v>3.2435462763261169</v>
      </c>
    </row>
    <row r="16" spans="1:9" x14ac:dyDescent="0.2">
      <c r="A16" s="402" t="s">
        <v>334</v>
      </c>
      <c r="B16" s="703">
        <v>5019.9896799999997</v>
      </c>
      <c r="C16" s="438">
        <v>2.9960618861850281</v>
      </c>
      <c r="D16" s="429">
        <v>11220.43687</v>
      </c>
      <c r="E16" s="430">
        <v>16.532872958197391</v>
      </c>
      <c r="F16" s="429">
        <v>36634.538040000007</v>
      </c>
      <c r="G16" s="430">
        <v>29.812236299558108</v>
      </c>
      <c r="H16" s="706">
        <v>9.7245141791899066</v>
      </c>
    </row>
    <row r="17" spans="1:8" x14ac:dyDescent="0.2">
      <c r="A17" s="409" t="s">
        <v>533</v>
      </c>
      <c r="B17" s="515">
        <v>0</v>
      </c>
      <c r="C17" s="655" t="s">
        <v>142</v>
      </c>
      <c r="D17" s="411">
        <v>0</v>
      </c>
      <c r="E17" s="645" t="s">
        <v>142</v>
      </c>
      <c r="F17" s="411">
        <v>0</v>
      </c>
      <c r="G17" s="413" t="s">
        <v>142</v>
      </c>
      <c r="H17" s="411">
        <v>0</v>
      </c>
    </row>
    <row r="18" spans="1:8" x14ac:dyDescent="0.2">
      <c r="A18" s="410" t="s">
        <v>114</v>
      </c>
      <c r="B18" s="61">
        <v>37560.538619999999</v>
      </c>
      <c r="C18" s="62">
        <v>2.8496137959967824</v>
      </c>
      <c r="D18" s="61">
        <v>103231.42797999999</v>
      </c>
      <c r="E18" s="62">
        <v>5.0970029882992378</v>
      </c>
      <c r="F18" s="61">
        <v>376723.58088999998</v>
      </c>
      <c r="G18" s="62">
        <v>9.1039217438251114</v>
      </c>
      <c r="H18" s="62">
        <v>100</v>
      </c>
    </row>
    <row r="19" spans="1:8" x14ac:dyDescent="0.2">
      <c r="A19" s="156"/>
      <c r="B19" s="1"/>
      <c r="C19" s="1"/>
      <c r="D19" s="1"/>
      <c r="E19" s="1"/>
      <c r="F19" s="1"/>
      <c r="G19" s="1"/>
      <c r="H19" s="55"/>
    </row>
    <row r="20" spans="1:8" x14ac:dyDescent="0.2">
      <c r="A20" s="133" t="s">
        <v>567</v>
      </c>
      <c r="B20" s="1"/>
      <c r="C20" s="1"/>
      <c r="D20" s="1"/>
      <c r="E20" s="1"/>
      <c r="F20" s="1"/>
      <c r="G20" s="1"/>
      <c r="H20" s="1"/>
    </row>
    <row r="21" spans="1:8" x14ac:dyDescent="0.2">
      <c r="A21" s="428" t="s">
        <v>526</v>
      </c>
      <c r="B21" s="1"/>
      <c r="C21" s="1"/>
      <c r="D21" s="1"/>
      <c r="E21" s="1"/>
      <c r="F21" s="1"/>
      <c r="G21" s="1"/>
      <c r="H21" s="1"/>
    </row>
    <row r="22" spans="1:8" s="1" customFormat="1" x14ac:dyDescent="0.2">
      <c r="A22" s="580"/>
      <c r="B22" s="580"/>
      <c r="C22" s="580"/>
      <c r="D22" s="580"/>
      <c r="E22" s="580"/>
      <c r="F22" s="580"/>
      <c r="G22" s="580"/>
      <c r="H22" s="580"/>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65" priority="7" operator="between">
      <formula>0.0001</formula>
      <formula>0.44999</formula>
    </cfRule>
  </conditionalFormatting>
  <conditionalFormatting sqref="C17">
    <cfRule type="cellIs" dxfId="64" priority="22" operator="between">
      <formula>0</formula>
      <formula>0.5</formula>
    </cfRule>
    <cfRule type="cellIs" dxfId="63" priority="23" operator="between">
      <formula>0</formula>
      <formula>0.49</formula>
    </cfRule>
  </conditionalFormatting>
  <conditionalFormatting sqref="E7">
    <cfRule type="cellIs" dxfId="62" priority="3" operator="between">
      <formula>0.0001</formula>
      <formula>0.44999</formula>
    </cfRule>
  </conditionalFormatting>
  <conditionalFormatting sqref="E11">
    <cfRule type="cellIs" dxfId="61" priority="16" operator="between">
      <formula>-0.5</formula>
      <formula>0.5</formula>
    </cfRule>
    <cfRule type="cellIs" dxfId="60" priority="17" operator="between">
      <formula>0</formula>
      <formula>0.49</formula>
    </cfRule>
  </conditionalFormatting>
  <conditionalFormatting sqref="E15">
    <cfRule type="cellIs" dxfId="59" priority="9" operator="between">
      <formula>0.0001</formula>
      <formula>0.44999</formula>
    </cfRule>
  </conditionalFormatting>
  <conditionalFormatting sqref="E17:E18">
    <cfRule type="cellIs" dxfId="58" priority="27" operator="between">
      <formula>0.00001</formula>
      <formula>0.049999</formula>
    </cfRule>
  </conditionalFormatting>
  <conditionalFormatting sqref="G5">
    <cfRule type="cellIs" dxfId="57" priority="1" operator="between">
      <formula>-0.05</formula>
      <formula>-0.000001</formula>
    </cfRule>
  </conditionalFormatting>
  <conditionalFormatting sqref="G17:G18">
    <cfRule type="cellIs" dxfId="56" priority="26" operator="between">
      <formula>0.00001</formula>
      <formula>0.049999</formula>
    </cfRule>
  </conditionalFormatting>
  <conditionalFormatting sqref="H7">
    <cfRule type="cellIs" dxfId="55"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496</v>
      </c>
      <c r="B1" s="1"/>
      <c r="C1" s="1"/>
      <c r="D1" s="1"/>
      <c r="E1" s="1"/>
      <c r="F1" s="1"/>
      <c r="G1" s="1"/>
      <c r="H1" s="1"/>
    </row>
    <row r="2" spans="1:8" x14ac:dyDescent="0.2">
      <c r="A2" s="1"/>
      <c r="B2" s="1"/>
      <c r="C2" s="1"/>
      <c r="D2" s="1"/>
      <c r="E2" s="1"/>
      <c r="F2" s="1"/>
      <c r="G2" s="55" t="s">
        <v>464</v>
      </c>
      <c r="H2" s="1"/>
    </row>
    <row r="3" spans="1:8" x14ac:dyDescent="0.2">
      <c r="A3" s="56"/>
      <c r="B3" s="778">
        <f>INDICE!A3</f>
        <v>46112</v>
      </c>
      <c r="C3" s="776">
        <v>41671</v>
      </c>
      <c r="D3" s="776" t="s">
        <v>115</v>
      </c>
      <c r="E3" s="776"/>
      <c r="F3" s="776" t="s">
        <v>116</v>
      </c>
      <c r="G3" s="776"/>
      <c r="H3" s="1"/>
    </row>
    <row r="4" spans="1:8" x14ac:dyDescent="0.2">
      <c r="A4" s="66"/>
      <c r="B4" s="184" t="s">
        <v>338</v>
      </c>
      <c r="C4" s="185" t="s">
        <v>416</v>
      </c>
      <c r="D4" s="184" t="s">
        <v>338</v>
      </c>
      <c r="E4" s="185" t="s">
        <v>416</v>
      </c>
      <c r="F4" s="184" t="s">
        <v>338</v>
      </c>
      <c r="G4" s="186" t="s">
        <v>416</v>
      </c>
      <c r="H4" s="1"/>
    </row>
    <row r="5" spans="1:8" x14ac:dyDescent="0.2">
      <c r="A5" s="433" t="s">
        <v>463</v>
      </c>
      <c r="B5" s="434">
        <v>31.782447885291482</v>
      </c>
      <c r="C5" s="416">
        <v>-13.951170580267224</v>
      </c>
      <c r="D5" s="435">
        <v>28.705966920927647</v>
      </c>
      <c r="E5" s="416">
        <v>-23.921982914914484</v>
      </c>
      <c r="F5" s="435">
        <v>28.921370923742444</v>
      </c>
      <c r="G5" s="416">
        <v>-11.833424472343394</v>
      </c>
      <c r="H5" s="1"/>
    </row>
    <row r="6" spans="1:8" x14ac:dyDescent="0.2">
      <c r="A6" s="3"/>
      <c r="B6" s="3"/>
      <c r="C6" s="3"/>
      <c r="D6" s="3"/>
      <c r="E6" s="3"/>
      <c r="F6" s="3"/>
      <c r="G6" s="55" t="s">
        <v>339</v>
      </c>
      <c r="H6" s="1"/>
    </row>
    <row r="7" spans="1:8" x14ac:dyDescent="0.2">
      <c r="A7" s="80" t="s">
        <v>564</v>
      </c>
      <c r="B7" s="80"/>
      <c r="C7" s="198"/>
      <c r="D7" s="198"/>
      <c r="E7" s="198"/>
      <c r="F7" s="80"/>
      <c r="G7" s="80"/>
      <c r="H7" s="1"/>
    </row>
    <row r="8" spans="1:8" x14ac:dyDescent="0.2">
      <c r="A8" s="133" t="s">
        <v>340</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29"/>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12" t="s">
        <v>335</v>
      </c>
      <c r="B1" s="812"/>
      <c r="C1" s="812"/>
      <c r="D1" s="812"/>
      <c r="E1" s="812"/>
      <c r="F1" s="812"/>
      <c r="G1" s="812"/>
      <c r="H1" s="1"/>
      <c r="I1" s="1"/>
    </row>
    <row r="2" spans="1:15" x14ac:dyDescent="0.2">
      <c r="A2" s="813"/>
      <c r="B2" s="813"/>
      <c r="C2" s="813"/>
      <c r="D2" s="813"/>
      <c r="E2" s="813"/>
      <c r="F2" s="813"/>
      <c r="G2" s="813"/>
      <c r="H2" s="10"/>
      <c r="I2" s="55" t="s">
        <v>462</v>
      </c>
    </row>
    <row r="3" spans="1:15" x14ac:dyDescent="0.2">
      <c r="A3" s="793" t="s">
        <v>446</v>
      </c>
      <c r="B3" s="793" t="s">
        <v>447</v>
      </c>
      <c r="C3" s="774">
        <f>INDICE!A3</f>
        <v>46112</v>
      </c>
      <c r="D3" s="775">
        <v>41671</v>
      </c>
      <c r="E3" s="775" t="s">
        <v>115</v>
      </c>
      <c r="F3" s="775"/>
      <c r="G3" s="775" t="s">
        <v>116</v>
      </c>
      <c r="H3" s="775"/>
      <c r="I3" s="775"/>
    </row>
    <row r="4" spans="1:15" x14ac:dyDescent="0.2">
      <c r="A4" s="794"/>
      <c r="B4" s="794"/>
      <c r="C4" s="82" t="s">
        <v>54</v>
      </c>
      <c r="D4" s="82" t="s">
        <v>416</v>
      </c>
      <c r="E4" s="82" t="s">
        <v>54</v>
      </c>
      <c r="F4" s="82" t="s">
        <v>416</v>
      </c>
      <c r="G4" s="82" t="s">
        <v>54</v>
      </c>
      <c r="H4" s="83" t="s">
        <v>416</v>
      </c>
      <c r="I4" s="83" t="s">
        <v>106</v>
      </c>
    </row>
    <row r="5" spans="1:15" x14ac:dyDescent="0.2">
      <c r="A5" s="11"/>
      <c r="B5" s="11" t="s">
        <v>265</v>
      </c>
      <c r="C5" s="753">
        <v>0</v>
      </c>
      <c r="D5" s="142" t="s">
        <v>142</v>
      </c>
      <c r="E5" s="754">
        <v>0</v>
      </c>
      <c r="F5" s="142" t="s">
        <v>142</v>
      </c>
      <c r="G5" s="754">
        <v>0</v>
      </c>
      <c r="H5" s="142">
        <v>-100</v>
      </c>
      <c r="I5" s="755">
        <v>0</v>
      </c>
      <c r="K5" s="167"/>
      <c r="M5" s="167"/>
      <c r="O5" s="167"/>
    </row>
    <row r="6" spans="1:15" x14ac:dyDescent="0.2">
      <c r="A6" s="11"/>
      <c r="B6" s="11" t="s">
        <v>637</v>
      </c>
      <c r="C6" s="753">
        <v>6.6720199999999998</v>
      </c>
      <c r="D6" s="142">
        <v>23.448023209342931</v>
      </c>
      <c r="E6" s="754">
        <v>23.269380000000002</v>
      </c>
      <c r="F6" s="142">
        <v>6.3648755264675891</v>
      </c>
      <c r="G6" s="754">
        <v>54.76446</v>
      </c>
      <c r="H6" s="142">
        <v>5.5383055890662289</v>
      </c>
      <c r="I6" s="755">
        <v>0.1284554057931809</v>
      </c>
    </row>
    <row r="7" spans="1:15" x14ac:dyDescent="0.2">
      <c r="A7" s="11"/>
      <c r="B7" s="11" t="s">
        <v>232</v>
      </c>
      <c r="C7" s="753">
        <v>0</v>
      </c>
      <c r="D7" s="142" t="s">
        <v>142</v>
      </c>
      <c r="E7" s="754">
        <v>0</v>
      </c>
      <c r="F7" s="142" t="s">
        <v>142</v>
      </c>
      <c r="G7" s="754">
        <v>11.612410000000001</v>
      </c>
      <c r="H7" s="142" t="s">
        <v>142</v>
      </c>
      <c r="I7" s="734">
        <v>2.7238045235665469E-2</v>
      </c>
    </row>
    <row r="8" spans="1:15" x14ac:dyDescent="0.2">
      <c r="A8" s="11"/>
      <c r="B8" s="11" t="s">
        <v>269</v>
      </c>
      <c r="C8" s="753">
        <v>0</v>
      </c>
      <c r="D8" s="142" t="s">
        <v>142</v>
      </c>
      <c r="E8" s="754">
        <v>0</v>
      </c>
      <c r="F8" s="142" t="s">
        <v>142</v>
      </c>
      <c r="G8" s="754">
        <v>0</v>
      </c>
      <c r="H8" s="142">
        <v>-100</v>
      </c>
      <c r="I8" s="755">
        <v>0</v>
      </c>
    </row>
    <row r="9" spans="1:15" x14ac:dyDescent="0.2">
      <c r="A9" s="11"/>
      <c r="B9" s="11" t="s">
        <v>273</v>
      </c>
      <c r="C9" s="753">
        <v>0</v>
      </c>
      <c r="D9" s="142" t="s">
        <v>142</v>
      </c>
      <c r="E9" s="754">
        <v>0</v>
      </c>
      <c r="F9" s="142" t="s">
        <v>142</v>
      </c>
      <c r="G9" s="754">
        <v>115.92100000000001</v>
      </c>
      <c r="H9" s="142" t="s">
        <v>142</v>
      </c>
      <c r="I9" s="755">
        <v>0.2719040614104718</v>
      </c>
    </row>
    <row r="10" spans="1:15" x14ac:dyDescent="0.2">
      <c r="A10" s="11"/>
      <c r="B10" s="11" t="s">
        <v>233</v>
      </c>
      <c r="C10" s="753">
        <v>2102.7282900000005</v>
      </c>
      <c r="D10" s="142">
        <v>161.12435577432296</v>
      </c>
      <c r="E10" s="754">
        <v>3675.3347500000027</v>
      </c>
      <c r="F10" s="142">
        <v>-22.327520192212869</v>
      </c>
      <c r="G10" s="754">
        <v>13347.680530000007</v>
      </c>
      <c r="H10" s="142">
        <v>17.91158491540747</v>
      </c>
      <c r="I10" s="755">
        <v>31.308292255212432</v>
      </c>
    </row>
    <row r="11" spans="1:15" x14ac:dyDescent="0.2">
      <c r="A11" s="11"/>
      <c r="B11" s="762" t="s">
        <v>321</v>
      </c>
      <c r="C11" s="756">
        <v>2075.61103</v>
      </c>
      <c r="D11" s="412">
        <v>175.31885072261005</v>
      </c>
      <c r="E11" s="757">
        <v>3592.7629100000026</v>
      </c>
      <c r="F11" s="412">
        <v>-22.231995801990923</v>
      </c>
      <c r="G11" s="757">
        <v>12579.548890000004</v>
      </c>
      <c r="H11" s="412">
        <v>16.838392073167448</v>
      </c>
      <c r="I11" s="758">
        <v>29.506564245499895</v>
      </c>
    </row>
    <row r="12" spans="1:15" x14ac:dyDescent="0.2">
      <c r="A12" s="11"/>
      <c r="B12" s="762" t="s">
        <v>318</v>
      </c>
      <c r="C12" s="756">
        <v>27.117259999999998</v>
      </c>
      <c r="D12" s="412">
        <v>-47.207568614220229</v>
      </c>
      <c r="E12" s="757">
        <v>82.571839999999995</v>
      </c>
      <c r="F12" s="412">
        <v>-26.268144914111048</v>
      </c>
      <c r="G12" s="757">
        <v>768.13163999999995</v>
      </c>
      <c r="H12" s="412">
        <v>38.788996005513305</v>
      </c>
      <c r="I12" s="758">
        <v>1.8017280097125319</v>
      </c>
    </row>
    <row r="13" spans="1:15" x14ac:dyDescent="0.2">
      <c r="A13" s="11"/>
      <c r="B13" s="11" t="s">
        <v>579</v>
      </c>
      <c r="C13" s="753">
        <v>0</v>
      </c>
      <c r="D13" s="142">
        <v>-100</v>
      </c>
      <c r="E13" s="754">
        <v>0</v>
      </c>
      <c r="F13" s="142">
        <v>-100</v>
      </c>
      <c r="G13" s="754">
        <v>110.44110999999999</v>
      </c>
      <c r="H13" s="142">
        <v>-71.305319684080047</v>
      </c>
      <c r="I13" s="755">
        <v>0.25905044259177085</v>
      </c>
    </row>
    <row r="14" spans="1:15" x14ac:dyDescent="0.2">
      <c r="A14" s="11"/>
      <c r="B14" s="11" t="s">
        <v>234</v>
      </c>
      <c r="C14" s="753">
        <v>0</v>
      </c>
      <c r="D14" s="142" t="s">
        <v>142</v>
      </c>
      <c r="E14" s="754">
        <v>0</v>
      </c>
      <c r="F14" s="142" t="s">
        <v>142</v>
      </c>
      <c r="G14" s="754">
        <v>0</v>
      </c>
      <c r="H14" s="142">
        <v>-100</v>
      </c>
      <c r="I14" s="755">
        <v>0</v>
      </c>
    </row>
    <row r="15" spans="1:15" x14ac:dyDescent="0.2">
      <c r="A15" s="11"/>
      <c r="B15" s="11" t="s">
        <v>275</v>
      </c>
      <c r="C15" s="753">
        <v>0</v>
      </c>
      <c r="D15" s="142" t="s">
        <v>142</v>
      </c>
      <c r="E15" s="754">
        <v>0</v>
      </c>
      <c r="F15" s="142" t="s">
        <v>142</v>
      </c>
      <c r="G15" s="754">
        <v>25.25788</v>
      </c>
      <c r="H15" s="142" t="s">
        <v>142</v>
      </c>
      <c r="I15" s="755">
        <v>5.9244831864962579E-2</v>
      </c>
    </row>
    <row r="16" spans="1:15" x14ac:dyDescent="0.2">
      <c r="A16" s="11"/>
      <c r="B16" s="11" t="s">
        <v>205</v>
      </c>
      <c r="C16" s="753">
        <v>373.78608999999994</v>
      </c>
      <c r="D16" s="142">
        <v>146.9921996987085</v>
      </c>
      <c r="E16" s="754">
        <v>719.15677999999991</v>
      </c>
      <c r="F16" s="142">
        <v>14.756188681554509</v>
      </c>
      <c r="G16" s="754">
        <v>2589.8300800000002</v>
      </c>
      <c r="H16" s="142">
        <v>41.535937720276372</v>
      </c>
      <c r="I16" s="755">
        <v>6.0747001588582492</v>
      </c>
    </row>
    <row r="17" spans="1:10" x14ac:dyDescent="0.2">
      <c r="A17" s="11"/>
      <c r="B17" s="11" t="s">
        <v>206</v>
      </c>
      <c r="C17" s="753">
        <v>0</v>
      </c>
      <c r="D17" s="142" t="s">
        <v>142</v>
      </c>
      <c r="E17" s="754">
        <v>0</v>
      </c>
      <c r="F17" s="142" t="s">
        <v>142</v>
      </c>
      <c r="G17" s="754">
        <v>0</v>
      </c>
      <c r="H17" s="142">
        <v>-100</v>
      </c>
      <c r="I17" s="755">
        <v>0</v>
      </c>
    </row>
    <row r="18" spans="1:10" x14ac:dyDescent="0.2">
      <c r="A18" s="11"/>
      <c r="B18" s="11" t="s">
        <v>539</v>
      </c>
      <c r="C18" s="753">
        <v>0</v>
      </c>
      <c r="D18" s="412" t="s">
        <v>142</v>
      </c>
      <c r="E18" s="754">
        <v>0</v>
      </c>
      <c r="F18" s="412" t="s">
        <v>142</v>
      </c>
      <c r="G18" s="754">
        <v>40.545850000000002</v>
      </c>
      <c r="H18" s="412">
        <v>-10.226681456978568</v>
      </c>
      <c r="I18" s="755">
        <v>9.5104263147658991E-2</v>
      </c>
    </row>
    <row r="19" spans="1:10" x14ac:dyDescent="0.2">
      <c r="A19" s="11"/>
      <c r="B19" s="11" t="s">
        <v>636</v>
      </c>
      <c r="C19" s="753">
        <v>167.93048000000005</v>
      </c>
      <c r="D19" s="142">
        <v>-85.374219083468944</v>
      </c>
      <c r="E19" s="754">
        <v>2353.3982300000002</v>
      </c>
      <c r="F19" s="142">
        <v>23.839336468188854</v>
      </c>
      <c r="G19" s="754">
        <v>5177.7073400000008</v>
      </c>
      <c r="H19" s="142">
        <v>19.314865732529039</v>
      </c>
      <c r="I19" s="759">
        <v>12.144819787103378</v>
      </c>
    </row>
    <row r="20" spans="1:10" x14ac:dyDescent="0.2">
      <c r="A20" s="11"/>
      <c r="B20" s="11" t="s">
        <v>207</v>
      </c>
      <c r="C20" s="753">
        <v>0</v>
      </c>
      <c r="D20" s="142" t="s">
        <v>142</v>
      </c>
      <c r="E20" s="754">
        <v>92.828969999999998</v>
      </c>
      <c r="F20" s="142">
        <v>-26.365672934630581</v>
      </c>
      <c r="G20" s="754">
        <v>639.73654999999997</v>
      </c>
      <c r="H20" s="142">
        <v>330.37013147638254</v>
      </c>
      <c r="I20" s="755">
        <v>1.5005647482140712</v>
      </c>
    </row>
    <row r="21" spans="1:10" x14ac:dyDescent="0.2">
      <c r="A21" s="11"/>
      <c r="B21" s="11" t="s">
        <v>236</v>
      </c>
      <c r="C21" s="753">
        <v>0</v>
      </c>
      <c r="D21" s="142" t="s">
        <v>142</v>
      </c>
      <c r="E21" s="754">
        <v>0</v>
      </c>
      <c r="F21" s="142" t="s">
        <v>142</v>
      </c>
      <c r="G21" s="754">
        <v>99.645049999999998</v>
      </c>
      <c r="H21" s="142">
        <v>-40.656523321477351</v>
      </c>
      <c r="I21" s="755">
        <v>0.2337272262527888</v>
      </c>
    </row>
    <row r="22" spans="1:10" x14ac:dyDescent="0.2">
      <c r="A22" s="11"/>
      <c r="B22" s="11" t="s">
        <v>641</v>
      </c>
      <c r="C22" s="753">
        <v>0</v>
      </c>
      <c r="D22" s="142" t="s">
        <v>142</v>
      </c>
      <c r="E22" s="754">
        <v>0.31697000000000003</v>
      </c>
      <c r="F22" s="142">
        <v>-41.991508363529888</v>
      </c>
      <c r="G22" s="754">
        <v>1.5584899999999999</v>
      </c>
      <c r="H22" s="142">
        <v>-31.036908876095737</v>
      </c>
      <c r="I22" s="734">
        <v>3.6555909685700274E-3</v>
      </c>
    </row>
    <row r="23" spans="1:10" x14ac:dyDescent="0.2">
      <c r="A23" s="11"/>
      <c r="B23" s="11" t="s">
        <v>237</v>
      </c>
      <c r="C23" s="753">
        <v>0</v>
      </c>
      <c r="D23" s="142" t="s">
        <v>142</v>
      </c>
      <c r="E23" s="754">
        <v>868.07146</v>
      </c>
      <c r="F23" s="142" t="s">
        <v>142</v>
      </c>
      <c r="G23" s="754">
        <v>868.07146</v>
      </c>
      <c r="H23" s="142">
        <v>-17.700935066055024</v>
      </c>
      <c r="I23" s="755">
        <v>2.0361466478767256</v>
      </c>
    </row>
    <row r="24" spans="1:10" x14ac:dyDescent="0.2">
      <c r="A24" s="160" t="s">
        <v>437</v>
      </c>
      <c r="B24" s="697"/>
      <c r="C24" s="760">
        <v>2651.1168800000005</v>
      </c>
      <c r="D24" s="147">
        <v>23.228910259999523</v>
      </c>
      <c r="E24" s="760">
        <v>7732.3765400000029</v>
      </c>
      <c r="F24" s="147">
        <v>3.8102293307888702</v>
      </c>
      <c r="G24" s="760">
        <v>23082.77221000001</v>
      </c>
      <c r="H24" s="147">
        <v>16.326157607334316</v>
      </c>
      <c r="I24" s="761">
        <v>54.142903464529937</v>
      </c>
    </row>
    <row r="25" spans="1:10" x14ac:dyDescent="0.2">
      <c r="A25" s="11"/>
      <c r="B25" s="11" t="s">
        <v>214</v>
      </c>
      <c r="C25" s="753">
        <v>0</v>
      </c>
      <c r="D25" s="142" t="s">
        <v>142</v>
      </c>
      <c r="E25" s="754">
        <v>0</v>
      </c>
      <c r="F25" s="142" t="s">
        <v>142</v>
      </c>
      <c r="G25" s="754">
        <v>1086.8510900000001</v>
      </c>
      <c r="H25" s="142">
        <v>-53.405377745827096</v>
      </c>
      <c r="I25" s="755">
        <v>2.5493157022403037</v>
      </c>
    </row>
    <row r="26" spans="1:10" ht="14.25" customHeight="1" x14ac:dyDescent="0.2">
      <c r="A26" s="11"/>
      <c r="B26" s="11" t="s">
        <v>677</v>
      </c>
      <c r="C26" s="753">
        <v>584.19054000000006</v>
      </c>
      <c r="D26" s="142">
        <v>-38.89220292887029</v>
      </c>
      <c r="E26" s="754">
        <v>1977.79054</v>
      </c>
      <c r="F26" s="142">
        <v>-15.043361683848797</v>
      </c>
      <c r="G26" s="754">
        <v>10024.79054</v>
      </c>
      <c r="H26" s="142">
        <v>0.37839731651145597</v>
      </c>
      <c r="I26" s="755">
        <v>23.514128265070838</v>
      </c>
    </row>
    <row r="27" spans="1:10" x14ac:dyDescent="0.2">
      <c r="A27" s="11"/>
      <c r="B27" s="11" t="s">
        <v>216</v>
      </c>
      <c r="C27" s="753">
        <v>0</v>
      </c>
      <c r="D27" s="142" t="s">
        <v>142</v>
      </c>
      <c r="E27" s="754">
        <v>0</v>
      </c>
      <c r="F27" s="142" t="s">
        <v>142</v>
      </c>
      <c r="G27" s="754">
        <v>28.446060000000003</v>
      </c>
      <c r="H27" s="142" t="s">
        <v>142</v>
      </c>
      <c r="I27" s="755">
        <v>6.6723020377032344E-2</v>
      </c>
    </row>
    <row r="28" spans="1:10" x14ac:dyDescent="0.2">
      <c r="A28" s="11"/>
      <c r="B28" s="11" t="s">
        <v>678</v>
      </c>
      <c r="C28" s="753">
        <v>0</v>
      </c>
      <c r="D28" s="142" t="s">
        <v>142</v>
      </c>
      <c r="E28" s="754">
        <v>293.15497999999997</v>
      </c>
      <c r="F28" s="142" t="s">
        <v>142</v>
      </c>
      <c r="G28" s="754">
        <v>520.65998000000002</v>
      </c>
      <c r="H28" s="142" t="s">
        <v>142</v>
      </c>
      <c r="I28" s="755">
        <v>1.2212589882410867</v>
      </c>
    </row>
    <row r="29" spans="1:10" ht="14.25" customHeight="1" x14ac:dyDescent="0.2">
      <c r="A29" s="160" t="s">
        <v>438</v>
      </c>
      <c r="B29" s="697"/>
      <c r="C29" s="760">
        <v>584.19054000000006</v>
      </c>
      <c r="D29" s="147">
        <v>-38.89220292887029</v>
      </c>
      <c r="E29" s="760">
        <v>2270.9455200000002</v>
      </c>
      <c r="F29" s="147">
        <v>-2.4507938144329886</v>
      </c>
      <c r="G29" s="760">
        <v>11660.747670000001</v>
      </c>
      <c r="H29" s="147">
        <v>-5.3477525200750451</v>
      </c>
      <c r="I29" s="761">
        <v>27.35142597592926</v>
      </c>
    </row>
    <row r="30" spans="1:10" ht="14.25" customHeight="1" x14ac:dyDescent="0.2">
      <c r="A30" s="11"/>
      <c r="B30" s="11" t="s">
        <v>230</v>
      </c>
      <c r="C30" s="753">
        <v>0</v>
      </c>
      <c r="D30" s="142" t="s">
        <v>142</v>
      </c>
      <c r="E30" s="754">
        <v>4.36768</v>
      </c>
      <c r="F30" s="142" t="s">
        <v>142</v>
      </c>
      <c r="G30" s="754">
        <v>64.158199999999994</v>
      </c>
      <c r="H30" s="142">
        <v>-41.018792881165716</v>
      </c>
      <c r="I30" s="755">
        <v>0.1504893431973959</v>
      </c>
    </row>
    <row r="31" spans="1:10" ht="14.25" customHeight="1" x14ac:dyDescent="0.2">
      <c r="A31" s="160" t="s">
        <v>299</v>
      </c>
      <c r="B31" s="697"/>
      <c r="C31" s="760">
        <v>0</v>
      </c>
      <c r="D31" s="147" t="s">
        <v>142</v>
      </c>
      <c r="E31" s="760">
        <v>4.36768</v>
      </c>
      <c r="F31" s="147" t="s">
        <v>142</v>
      </c>
      <c r="G31" s="760">
        <v>64.158199999999994</v>
      </c>
      <c r="H31" s="147">
        <v>-41.018792881165716</v>
      </c>
      <c r="I31" s="761">
        <v>0.1504893431973959</v>
      </c>
      <c r="J31" s="428"/>
    </row>
    <row r="32" spans="1:10" ht="14.25" customHeight="1" x14ac:dyDescent="0.2">
      <c r="A32" s="11"/>
      <c r="B32" s="11" t="s">
        <v>559</v>
      </c>
      <c r="C32" s="753">
        <v>0</v>
      </c>
      <c r="D32" s="142" t="s">
        <v>142</v>
      </c>
      <c r="E32" s="754">
        <v>0</v>
      </c>
      <c r="F32" s="142" t="s">
        <v>142</v>
      </c>
      <c r="G32" s="754">
        <v>405.59166000000005</v>
      </c>
      <c r="H32" s="142">
        <v>-40.05756277107939</v>
      </c>
      <c r="I32" s="755">
        <v>0.951354971301276</v>
      </c>
      <c r="J32" s="428"/>
    </row>
    <row r="33" spans="1:9" ht="14.25" customHeight="1" x14ac:dyDescent="0.2">
      <c r="A33" s="160"/>
      <c r="B33" s="11" t="s">
        <v>638</v>
      </c>
      <c r="C33" s="753">
        <v>0</v>
      </c>
      <c r="D33" s="142" t="s">
        <v>142</v>
      </c>
      <c r="E33" s="754">
        <v>0</v>
      </c>
      <c r="F33" s="142" t="s">
        <v>142</v>
      </c>
      <c r="G33" s="754">
        <v>0</v>
      </c>
      <c r="H33" s="142">
        <v>-100</v>
      </c>
      <c r="I33" s="755">
        <v>0</v>
      </c>
    </row>
    <row r="34" spans="1:9" ht="14.25" customHeight="1" x14ac:dyDescent="0.2">
      <c r="A34" s="160" t="s">
        <v>639</v>
      </c>
      <c r="B34" s="697"/>
      <c r="C34" s="760">
        <v>0</v>
      </c>
      <c r="D34" s="147" t="s">
        <v>142</v>
      </c>
      <c r="E34" s="760">
        <v>0</v>
      </c>
      <c r="F34" s="147" t="s">
        <v>142</v>
      </c>
      <c r="G34" s="760">
        <v>405.59166000000005</v>
      </c>
      <c r="H34" s="147">
        <v>-73.994443480579079</v>
      </c>
      <c r="I34" s="761">
        <v>0.951354971301276</v>
      </c>
    </row>
    <row r="35" spans="1:9" s="1" customFormat="1" ht="14.25" customHeight="1" x14ac:dyDescent="0.2">
      <c r="A35" s="11"/>
      <c r="B35" s="11" t="s">
        <v>532</v>
      </c>
      <c r="C35" s="753">
        <v>0</v>
      </c>
      <c r="D35" s="142" t="s">
        <v>142</v>
      </c>
      <c r="E35" s="754">
        <v>0</v>
      </c>
      <c r="F35" s="142" t="s">
        <v>142</v>
      </c>
      <c r="G35" s="754">
        <v>0</v>
      </c>
      <c r="H35" s="142">
        <v>-100</v>
      </c>
      <c r="I35" s="755">
        <v>0</v>
      </c>
    </row>
    <row r="36" spans="1:9" s="1" customFormat="1" x14ac:dyDescent="0.2">
      <c r="A36" s="160"/>
      <c r="B36" s="11" t="s">
        <v>666</v>
      </c>
      <c r="C36" s="753">
        <v>0</v>
      </c>
      <c r="D36" s="142" t="s">
        <v>142</v>
      </c>
      <c r="E36" s="754">
        <v>0</v>
      </c>
      <c r="F36" s="142" t="s">
        <v>142</v>
      </c>
      <c r="G36" s="754">
        <v>55.389139999999998</v>
      </c>
      <c r="H36" s="142" t="s">
        <v>142</v>
      </c>
      <c r="I36" s="755">
        <v>0.12992065392839278</v>
      </c>
    </row>
    <row r="37" spans="1:9" s="1" customFormat="1" x14ac:dyDescent="0.2">
      <c r="A37" s="160" t="s">
        <v>454</v>
      </c>
      <c r="B37" s="697"/>
      <c r="C37" s="760">
        <v>0</v>
      </c>
      <c r="D37" s="147" t="s">
        <v>142</v>
      </c>
      <c r="E37" s="760">
        <v>0</v>
      </c>
      <c r="F37" s="147" t="s">
        <v>142</v>
      </c>
      <c r="G37" s="760">
        <v>55.389139999999998</v>
      </c>
      <c r="H37" s="147">
        <v>-93.862052049033196</v>
      </c>
      <c r="I37" s="761">
        <v>0.12992065392839278</v>
      </c>
    </row>
    <row r="38" spans="1:9" s="1" customFormat="1" x14ac:dyDescent="0.2">
      <c r="A38" s="160" t="s">
        <v>640</v>
      </c>
      <c r="B38" s="697"/>
      <c r="C38" s="760">
        <v>715.09883000000002</v>
      </c>
      <c r="D38" s="147">
        <v>20.984109808342129</v>
      </c>
      <c r="E38" s="760">
        <v>1882.7260200000005</v>
      </c>
      <c r="F38" s="147">
        <v>52.642335105039336</v>
      </c>
      <c r="G38" s="760">
        <v>7364.3931599999996</v>
      </c>
      <c r="H38" s="147">
        <v>71.666390280040588</v>
      </c>
      <c r="I38" s="761">
        <v>17.27390559111376</v>
      </c>
    </row>
    <row r="39" spans="1:9" s="1" customFormat="1" x14ac:dyDescent="0.2">
      <c r="A39" s="745" t="s">
        <v>114</v>
      </c>
      <c r="B39" s="657"/>
      <c r="C39" s="746">
        <v>3950.4062500000005</v>
      </c>
      <c r="D39" s="658">
        <v>6.8126517839273166</v>
      </c>
      <c r="E39" s="746">
        <v>11890.415760000004</v>
      </c>
      <c r="F39" s="658">
        <v>7.996586493497623</v>
      </c>
      <c r="G39" s="746">
        <v>42633.052040000002</v>
      </c>
      <c r="H39" s="658">
        <v>9.2497506538221614</v>
      </c>
      <c r="I39" s="746">
        <v>100</v>
      </c>
    </row>
    <row r="40" spans="1:9" s="1" customFormat="1" x14ac:dyDescent="0.2">
      <c r="A40" s="747"/>
      <c r="B40" s="748" t="s">
        <v>321</v>
      </c>
      <c r="C40" s="749">
        <v>2827.7320500000001</v>
      </c>
      <c r="D40" s="527">
        <v>-1.0616509995296146</v>
      </c>
      <c r="E40" s="749">
        <v>7923.9516800000038</v>
      </c>
      <c r="F40" s="527">
        <v>-10.445721527184414</v>
      </c>
      <c r="G40" s="749">
        <v>27782.046770000004</v>
      </c>
      <c r="H40" s="527">
        <v>10.715637541381955</v>
      </c>
      <c r="I40" s="749">
        <v>65.165512297674113</v>
      </c>
    </row>
    <row r="41" spans="1:9" s="1" customFormat="1" ht="14.25" customHeight="1" x14ac:dyDescent="0.2">
      <c r="A41" s="748"/>
      <c r="B41" s="748" t="s">
        <v>318</v>
      </c>
      <c r="C41" s="749">
        <v>1122.6742000000002</v>
      </c>
      <c r="D41" s="527">
        <v>33.592957286754775</v>
      </c>
      <c r="E41" s="749">
        <v>3966.4640800000002</v>
      </c>
      <c r="F41" s="527">
        <v>83.481306615036758</v>
      </c>
      <c r="G41" s="749">
        <v>14851.00527</v>
      </c>
      <c r="H41" s="527">
        <v>6.6091996312691261</v>
      </c>
      <c r="I41" s="749">
        <v>34.834487702325895</v>
      </c>
    </row>
    <row r="42" spans="1:9" s="1" customFormat="1" ht="14.25" customHeight="1" x14ac:dyDescent="0.2">
      <c r="A42" s="750"/>
      <c r="B42" s="750" t="s">
        <v>441</v>
      </c>
      <c r="C42" s="751">
        <v>2644.4448600000005</v>
      </c>
      <c r="D42" s="529">
        <v>23.228358414644429</v>
      </c>
      <c r="E42" s="751">
        <v>7713.4748400000026</v>
      </c>
      <c r="F42" s="529">
        <v>3.8615146347175138</v>
      </c>
      <c r="G42" s="751">
        <v>23092.165950000006</v>
      </c>
      <c r="H42" s="529">
        <v>17.94350231909397</v>
      </c>
      <c r="I42" s="751">
        <v>54.164937401934132</v>
      </c>
    </row>
    <row r="43" spans="1:9" s="1" customFormat="1" x14ac:dyDescent="0.2">
      <c r="A43" s="750"/>
      <c r="B43" s="750" t="s">
        <v>442</v>
      </c>
      <c r="C43" s="751">
        <v>1305.9613900000002</v>
      </c>
      <c r="D43" s="529">
        <v>-15.878646683935191</v>
      </c>
      <c r="E43" s="751">
        <v>4176.9409200000009</v>
      </c>
      <c r="F43" s="529">
        <v>16.566871929124481</v>
      </c>
      <c r="G43" s="751">
        <v>19540.886089999993</v>
      </c>
      <c r="H43" s="529">
        <v>0.49584737511181093</v>
      </c>
      <c r="I43" s="751">
        <v>45.835062598065853</v>
      </c>
    </row>
    <row r="44" spans="1:9" s="1" customFormat="1" x14ac:dyDescent="0.2">
      <c r="A44" s="748"/>
      <c r="B44" s="748" t="s">
        <v>443</v>
      </c>
      <c r="C44" s="749">
        <v>2644.4448600000005</v>
      </c>
      <c r="D44" s="527">
        <v>25.640214737928741</v>
      </c>
      <c r="E44" s="749">
        <v>6747.8897600000037</v>
      </c>
      <c r="F44" s="527">
        <v>-7.0395561829492763</v>
      </c>
      <c r="G44" s="749">
        <v>21408.200140000008</v>
      </c>
      <c r="H44" s="527">
        <v>18.456755457216552</v>
      </c>
      <c r="I44" s="749">
        <v>50.215030629085611</v>
      </c>
    </row>
    <row r="45" spans="1:9" s="1" customFormat="1" ht="14.25" customHeight="1" x14ac:dyDescent="0.2">
      <c r="A45" s="80" t="s">
        <v>672</v>
      </c>
      <c r="B45" s="80"/>
      <c r="C45" s="80"/>
      <c r="D45" s="80"/>
      <c r="E45" s="80"/>
      <c r="F45" s="80"/>
      <c r="G45" s="80"/>
      <c r="H45" s="80"/>
      <c r="I45" s="80" t="s">
        <v>219</v>
      </c>
    </row>
    <row r="46" spans="1:9" s="1" customFormat="1" ht="14.25" customHeight="1" x14ac:dyDescent="0.2">
      <c r="A46" s="80" t="s">
        <v>664</v>
      </c>
      <c r="B46" s="80"/>
      <c r="C46" s="80"/>
      <c r="D46" s="80"/>
      <c r="E46" s="80"/>
      <c r="F46" s="80"/>
      <c r="G46" s="80"/>
      <c r="H46" s="80"/>
      <c r="I46" s="80"/>
    </row>
    <row r="47" spans="1:9" s="1" customFormat="1" x14ac:dyDescent="0.2">
      <c r="A47" s="80" t="s">
        <v>642</v>
      </c>
      <c r="B47" s="80"/>
      <c r="C47" s="80"/>
      <c r="D47" s="80"/>
      <c r="E47" s="80"/>
      <c r="F47" s="80"/>
      <c r="G47" s="80"/>
      <c r="H47" s="80"/>
      <c r="I47" s="80"/>
    </row>
    <row r="48" spans="1:9" s="1" customFormat="1" x14ac:dyDescent="0.2">
      <c r="A48" s="80"/>
      <c r="B48" s="80"/>
      <c r="C48" s="80"/>
      <c r="D48" s="80"/>
      <c r="E48" s="80"/>
      <c r="F48" s="80"/>
      <c r="G48" s="80"/>
      <c r="H48" s="80"/>
      <c r="I48" s="80"/>
    </row>
    <row r="49" spans="1:9" s="1" customFormat="1" x14ac:dyDescent="0.2">
      <c r="A49" s="80"/>
      <c r="B49" s="80"/>
      <c r="C49" s="80"/>
      <c r="D49" s="80"/>
      <c r="E49" s="80"/>
      <c r="F49" s="80"/>
      <c r="G49" s="80"/>
      <c r="H49" s="80"/>
      <c r="I49" s="80"/>
    </row>
    <row r="50" spans="1:9" s="1" customFormat="1" x14ac:dyDescent="0.2">
      <c r="G50" s="612"/>
    </row>
    <row r="51" spans="1:9" s="1" customFormat="1" x14ac:dyDescent="0.2">
      <c r="G51" s="612"/>
    </row>
    <row r="52" spans="1:9" s="1" customFormat="1" x14ac:dyDescent="0.2">
      <c r="G52" s="612"/>
    </row>
    <row r="53" spans="1:9" s="1" customFormat="1" x14ac:dyDescent="0.2">
      <c r="G53" s="612"/>
    </row>
    <row r="54" spans="1:9" s="1" customFormat="1" x14ac:dyDescent="0.2">
      <c r="G54" s="612"/>
    </row>
    <row r="55" spans="1:9" s="1" customFormat="1" x14ac:dyDescent="0.2">
      <c r="G55" s="612"/>
    </row>
    <row r="56" spans="1:9" s="1" customFormat="1" x14ac:dyDescent="0.2">
      <c r="G56" s="612"/>
    </row>
    <row r="57" spans="1:9" s="1" customFormat="1" x14ac:dyDescent="0.2">
      <c r="G57" s="612"/>
    </row>
    <row r="58" spans="1:9" s="1" customFormat="1" x14ac:dyDescent="0.2">
      <c r="G58" s="612"/>
    </row>
    <row r="59" spans="1:9" s="1" customFormat="1" x14ac:dyDescent="0.2">
      <c r="G59" s="612"/>
    </row>
    <row r="60" spans="1:9" s="1" customFormat="1" x14ac:dyDescent="0.2">
      <c r="G60" s="612"/>
    </row>
    <row r="61" spans="1:9" s="1" customFormat="1" x14ac:dyDescent="0.2">
      <c r="G61" s="612"/>
    </row>
    <row r="62" spans="1:9" s="1" customFormat="1" x14ac:dyDescent="0.2">
      <c r="G62" s="612"/>
    </row>
    <row r="63" spans="1:9" s="1" customFormat="1" x14ac:dyDescent="0.2">
      <c r="G63" s="612"/>
    </row>
    <row r="64" spans="1:9" s="1" customFormat="1" x14ac:dyDescent="0.2">
      <c r="G64" s="612"/>
    </row>
    <row r="65" spans="7:7" s="1" customFormat="1" x14ac:dyDescent="0.2">
      <c r="G65" s="612"/>
    </row>
    <row r="66" spans="7:7" s="1" customFormat="1" x14ac:dyDescent="0.2">
      <c r="G66" s="612"/>
    </row>
    <row r="67" spans="7:7" s="1" customFormat="1" x14ac:dyDescent="0.2">
      <c r="G67" s="612"/>
    </row>
    <row r="68" spans="7:7" s="1" customFormat="1" x14ac:dyDescent="0.2">
      <c r="G68" s="612"/>
    </row>
    <row r="69" spans="7:7" s="1" customFormat="1" x14ac:dyDescent="0.2">
      <c r="G69" s="612"/>
    </row>
    <row r="70" spans="7:7" s="1" customFormat="1" x14ac:dyDescent="0.2">
      <c r="G70" s="612"/>
    </row>
    <row r="71" spans="7:7" s="1" customFormat="1" x14ac:dyDescent="0.2">
      <c r="G71" s="612"/>
    </row>
    <row r="72" spans="7:7" s="1" customFormat="1" x14ac:dyDescent="0.2">
      <c r="G72" s="612"/>
    </row>
    <row r="73" spans="7:7" s="1" customFormat="1" x14ac:dyDescent="0.2">
      <c r="G73" s="612"/>
    </row>
    <row r="74" spans="7:7" s="1" customFormat="1" x14ac:dyDescent="0.2">
      <c r="G74" s="612"/>
    </row>
    <row r="75" spans="7:7" s="1" customFormat="1" x14ac:dyDescent="0.2">
      <c r="G75" s="612"/>
    </row>
    <row r="76" spans="7:7" s="1" customFormat="1" x14ac:dyDescent="0.2">
      <c r="G76" s="612"/>
    </row>
    <row r="77" spans="7:7" s="1" customFormat="1" x14ac:dyDescent="0.2">
      <c r="G77" s="612"/>
    </row>
    <row r="78" spans="7:7" s="1" customFormat="1" x14ac:dyDescent="0.2">
      <c r="G78" s="612"/>
    </row>
    <row r="79" spans="7:7" s="1" customFormat="1" x14ac:dyDescent="0.2">
      <c r="G79" s="612"/>
    </row>
    <row r="80" spans="7:7" s="1" customFormat="1" x14ac:dyDescent="0.2">
      <c r="G80" s="612"/>
    </row>
    <row r="81" spans="7:7" s="1" customFormat="1" x14ac:dyDescent="0.2">
      <c r="G81" s="612"/>
    </row>
    <row r="82" spans="7:7" s="1" customFormat="1" x14ac:dyDescent="0.2">
      <c r="G82" s="612"/>
    </row>
    <row r="83" spans="7:7" s="1" customFormat="1" x14ac:dyDescent="0.2">
      <c r="G83" s="612"/>
    </row>
    <row r="84" spans="7:7" s="1" customFormat="1" x14ac:dyDescent="0.2">
      <c r="G84" s="612"/>
    </row>
    <row r="85" spans="7:7" s="1" customFormat="1" x14ac:dyDescent="0.2">
      <c r="G85" s="612"/>
    </row>
    <row r="86" spans="7:7" s="1" customFormat="1" x14ac:dyDescent="0.2">
      <c r="G86" s="612"/>
    </row>
    <row r="87" spans="7:7" s="1" customFormat="1" x14ac:dyDescent="0.2">
      <c r="G87" s="612"/>
    </row>
    <row r="88" spans="7:7" s="1" customFormat="1" x14ac:dyDescent="0.2">
      <c r="G88" s="612"/>
    </row>
    <row r="89" spans="7:7" s="1" customFormat="1" x14ac:dyDescent="0.2">
      <c r="G89" s="612"/>
    </row>
    <row r="90" spans="7:7" s="1" customFormat="1" x14ac:dyDescent="0.2">
      <c r="G90" s="612"/>
    </row>
    <row r="91" spans="7:7" s="1" customFormat="1" x14ac:dyDescent="0.2">
      <c r="G91" s="612"/>
    </row>
    <row r="92" spans="7:7" s="1" customFormat="1" x14ac:dyDescent="0.2">
      <c r="G92" s="612"/>
    </row>
    <row r="93" spans="7:7" s="1" customFormat="1" x14ac:dyDescent="0.2">
      <c r="G93" s="612"/>
    </row>
    <row r="94" spans="7:7" s="1" customFormat="1" x14ac:dyDescent="0.2">
      <c r="G94" s="612"/>
    </row>
    <row r="95" spans="7:7" s="1" customFormat="1" x14ac:dyDescent="0.2">
      <c r="G95" s="612"/>
    </row>
    <row r="96" spans="7:7" s="1" customFormat="1" x14ac:dyDescent="0.2">
      <c r="G96" s="612"/>
    </row>
    <row r="97" spans="7:7" s="1" customFormat="1" x14ac:dyDescent="0.2">
      <c r="G97" s="612"/>
    </row>
    <row r="98" spans="7:7" s="1" customFormat="1" x14ac:dyDescent="0.2">
      <c r="G98" s="612"/>
    </row>
    <row r="99" spans="7:7" s="1" customFormat="1" x14ac:dyDescent="0.2">
      <c r="G99" s="612"/>
    </row>
    <row r="100" spans="7:7" s="1" customFormat="1" x14ac:dyDescent="0.2">
      <c r="G100" s="612"/>
    </row>
    <row r="101" spans="7:7" s="1" customFormat="1" x14ac:dyDescent="0.2">
      <c r="G101" s="612"/>
    </row>
    <row r="102" spans="7:7" s="1" customFormat="1" x14ac:dyDescent="0.2">
      <c r="G102" s="612"/>
    </row>
    <row r="103" spans="7:7" s="1" customFormat="1" x14ac:dyDescent="0.2">
      <c r="G103" s="612"/>
    </row>
    <row r="104" spans="7:7" s="1" customFormat="1" x14ac:dyDescent="0.2">
      <c r="G104" s="612"/>
    </row>
    <row r="105" spans="7:7" s="1" customFormat="1" x14ac:dyDescent="0.2">
      <c r="G105" s="612"/>
    </row>
    <row r="106" spans="7:7" s="1" customFormat="1" x14ac:dyDescent="0.2">
      <c r="G106" s="612"/>
    </row>
    <row r="107" spans="7:7" s="1" customFormat="1" x14ac:dyDescent="0.2">
      <c r="G107" s="612"/>
    </row>
    <row r="108" spans="7:7" s="1" customFormat="1" x14ac:dyDescent="0.2">
      <c r="G108" s="612"/>
    </row>
    <row r="109" spans="7:7" s="1" customFormat="1" x14ac:dyDescent="0.2">
      <c r="G109" s="612"/>
    </row>
    <row r="110" spans="7:7" s="1" customFormat="1" x14ac:dyDescent="0.2">
      <c r="G110" s="612"/>
    </row>
    <row r="111" spans="7:7" s="1" customFormat="1" x14ac:dyDescent="0.2">
      <c r="G111" s="612"/>
    </row>
    <row r="112" spans="7:7" s="1" customFormat="1" x14ac:dyDescent="0.2">
      <c r="G112" s="612"/>
    </row>
    <row r="113" spans="7:7" s="1" customFormat="1" x14ac:dyDescent="0.2">
      <c r="G113" s="612"/>
    </row>
    <row r="114" spans="7:7" s="1" customFormat="1" x14ac:dyDescent="0.2">
      <c r="G114" s="612"/>
    </row>
    <row r="115" spans="7:7" s="1" customFormat="1" x14ac:dyDescent="0.2">
      <c r="G115" s="612"/>
    </row>
    <row r="116" spans="7:7" s="1" customFormat="1" x14ac:dyDescent="0.2">
      <c r="G116" s="612"/>
    </row>
    <row r="117" spans="7:7" s="1" customFormat="1" x14ac:dyDescent="0.2">
      <c r="G117" s="612"/>
    </row>
    <row r="118" spans="7:7" s="1" customFormat="1" x14ac:dyDescent="0.2">
      <c r="G118" s="612"/>
    </row>
    <row r="119" spans="7:7" s="1" customFormat="1" x14ac:dyDescent="0.2">
      <c r="G119" s="612"/>
    </row>
    <row r="120" spans="7:7" s="1" customFormat="1" x14ac:dyDescent="0.2">
      <c r="G120" s="612"/>
    </row>
    <row r="121" spans="7:7" s="1" customFormat="1" x14ac:dyDescent="0.2">
      <c r="G121" s="612"/>
    </row>
    <row r="122" spans="7:7" s="1" customFormat="1" x14ac:dyDescent="0.2">
      <c r="G122" s="612"/>
    </row>
    <row r="123" spans="7:7" s="1" customFormat="1" x14ac:dyDescent="0.2">
      <c r="G123" s="612"/>
    </row>
    <row r="124" spans="7:7" s="1" customFormat="1" x14ac:dyDescent="0.2">
      <c r="G124" s="612"/>
    </row>
    <row r="125" spans="7:7" s="1" customFormat="1" x14ac:dyDescent="0.2">
      <c r="G125" s="612"/>
    </row>
    <row r="126" spans="7:7" s="1" customFormat="1" x14ac:dyDescent="0.2">
      <c r="G126" s="612"/>
    </row>
    <row r="127" spans="7:7" s="1" customFormat="1" x14ac:dyDescent="0.2">
      <c r="G127" s="612"/>
    </row>
    <row r="128" spans="7:7" s="1" customFormat="1" x14ac:dyDescent="0.2">
      <c r="G128" s="612"/>
    </row>
    <row r="129" spans="7:7" s="1" customFormat="1" x14ac:dyDescent="0.2">
      <c r="G129" s="612"/>
    </row>
    <row r="130" spans="7:7" s="1" customFormat="1" x14ac:dyDescent="0.2">
      <c r="G130" s="612"/>
    </row>
    <row r="131" spans="7:7" s="1" customFormat="1" x14ac:dyDescent="0.2">
      <c r="G131" s="612"/>
    </row>
    <row r="132" spans="7:7" s="1" customFormat="1" x14ac:dyDescent="0.2">
      <c r="G132" s="612"/>
    </row>
    <row r="133" spans="7:7" s="1" customFormat="1" x14ac:dyDescent="0.2">
      <c r="G133" s="612"/>
    </row>
    <row r="134" spans="7:7" s="1" customFormat="1" x14ac:dyDescent="0.2">
      <c r="G134" s="612"/>
    </row>
    <row r="135" spans="7:7" s="1" customFormat="1" x14ac:dyDescent="0.2">
      <c r="G135" s="612"/>
    </row>
    <row r="136" spans="7:7" s="1" customFormat="1" x14ac:dyDescent="0.2">
      <c r="G136" s="612"/>
    </row>
    <row r="137" spans="7:7" s="1" customFormat="1" x14ac:dyDescent="0.2">
      <c r="G137" s="612"/>
    </row>
    <row r="138" spans="7:7" s="1" customFormat="1" x14ac:dyDescent="0.2">
      <c r="G138" s="612"/>
    </row>
    <row r="139" spans="7:7" s="1" customFormat="1" x14ac:dyDescent="0.2">
      <c r="G139" s="612"/>
    </row>
    <row r="140" spans="7:7" s="1" customFormat="1" x14ac:dyDescent="0.2">
      <c r="G140" s="612"/>
    </row>
    <row r="141" spans="7:7" s="1" customFormat="1" x14ac:dyDescent="0.2">
      <c r="G141" s="612"/>
    </row>
    <row r="142" spans="7:7" s="1" customFormat="1" x14ac:dyDescent="0.2">
      <c r="G142" s="612"/>
    </row>
    <row r="143" spans="7:7" s="1" customFormat="1" x14ac:dyDescent="0.2">
      <c r="G143" s="612"/>
    </row>
    <row r="144" spans="7:7" s="1" customFormat="1" x14ac:dyDescent="0.2">
      <c r="G144" s="612"/>
    </row>
    <row r="145" spans="7:7" s="1" customFormat="1" x14ac:dyDescent="0.2">
      <c r="G145" s="612"/>
    </row>
    <row r="146" spans="7:7" s="1" customFormat="1" x14ac:dyDescent="0.2">
      <c r="G146" s="612"/>
    </row>
    <row r="147" spans="7:7" s="1" customFormat="1" x14ac:dyDescent="0.2">
      <c r="G147" s="612"/>
    </row>
    <row r="148" spans="7:7" s="1" customFormat="1" x14ac:dyDescent="0.2">
      <c r="G148" s="612"/>
    </row>
    <row r="149" spans="7:7" s="1" customFormat="1" x14ac:dyDescent="0.2">
      <c r="G149" s="612"/>
    </row>
    <row r="150" spans="7:7" s="1" customFormat="1" x14ac:dyDescent="0.2">
      <c r="G150" s="612"/>
    </row>
    <row r="151" spans="7:7" s="1" customFormat="1" x14ac:dyDescent="0.2">
      <c r="G151" s="612"/>
    </row>
    <row r="152" spans="7:7" s="1" customFormat="1" x14ac:dyDescent="0.2">
      <c r="G152" s="612"/>
    </row>
    <row r="153" spans="7:7" s="1" customFormat="1" x14ac:dyDescent="0.2">
      <c r="G153" s="612"/>
    </row>
    <row r="154" spans="7:7" s="1" customFormat="1" x14ac:dyDescent="0.2">
      <c r="G154" s="612"/>
    </row>
    <row r="155" spans="7:7" s="1" customFormat="1" x14ac:dyDescent="0.2">
      <c r="G155" s="612"/>
    </row>
    <row r="156" spans="7:7" s="1" customFormat="1" x14ac:dyDescent="0.2">
      <c r="G156" s="612"/>
    </row>
    <row r="157" spans="7:7" s="1" customFormat="1" x14ac:dyDescent="0.2">
      <c r="G157" s="612"/>
    </row>
    <row r="158" spans="7:7" s="1" customFormat="1" x14ac:dyDescent="0.2">
      <c r="G158" s="612"/>
    </row>
    <row r="159" spans="7:7" s="1" customFormat="1" x14ac:dyDescent="0.2">
      <c r="G159" s="612"/>
    </row>
    <row r="160" spans="7:7" s="1" customFormat="1" x14ac:dyDescent="0.2">
      <c r="G160" s="612"/>
    </row>
    <row r="161" spans="7:7" s="1" customFormat="1" x14ac:dyDescent="0.2">
      <c r="G161" s="612"/>
    </row>
    <row r="162" spans="7:7" s="1" customFormat="1" x14ac:dyDescent="0.2">
      <c r="G162" s="612"/>
    </row>
    <row r="163" spans="7:7" s="1" customFormat="1" x14ac:dyDescent="0.2">
      <c r="G163" s="612"/>
    </row>
    <row r="164" spans="7:7" s="1" customFormat="1" x14ac:dyDescent="0.2">
      <c r="G164" s="612"/>
    </row>
    <row r="165" spans="7:7" s="1" customFormat="1" x14ac:dyDescent="0.2">
      <c r="G165" s="612"/>
    </row>
    <row r="166" spans="7:7" s="1" customFormat="1" x14ac:dyDescent="0.2">
      <c r="G166" s="612"/>
    </row>
    <row r="167" spans="7:7" s="1" customFormat="1" x14ac:dyDescent="0.2">
      <c r="G167" s="612"/>
    </row>
    <row r="168" spans="7:7" s="1" customFormat="1" x14ac:dyDescent="0.2">
      <c r="G168" s="612"/>
    </row>
    <row r="169" spans="7:7" s="1" customFormat="1" x14ac:dyDescent="0.2">
      <c r="G169" s="612"/>
    </row>
    <row r="170" spans="7:7" s="1" customFormat="1" x14ac:dyDescent="0.2">
      <c r="G170" s="612"/>
    </row>
    <row r="171" spans="7:7" s="1" customFormat="1" x14ac:dyDescent="0.2">
      <c r="G171" s="612"/>
    </row>
    <row r="172" spans="7:7" s="1" customFormat="1" x14ac:dyDescent="0.2">
      <c r="G172" s="612"/>
    </row>
    <row r="173" spans="7:7" s="1" customFormat="1" x14ac:dyDescent="0.2">
      <c r="G173" s="612"/>
    </row>
    <row r="174" spans="7:7" s="1" customFormat="1" x14ac:dyDescent="0.2">
      <c r="G174" s="612"/>
    </row>
    <row r="175" spans="7:7" s="1" customFormat="1" x14ac:dyDescent="0.2">
      <c r="G175" s="612"/>
    </row>
    <row r="176" spans="7:7" s="1" customFormat="1" x14ac:dyDescent="0.2">
      <c r="G176" s="612"/>
    </row>
    <row r="177" spans="7:7" s="1" customFormat="1" x14ac:dyDescent="0.2">
      <c r="G177" s="612"/>
    </row>
    <row r="178" spans="7:7" s="1" customFormat="1" x14ac:dyDescent="0.2">
      <c r="G178" s="612"/>
    </row>
    <row r="179" spans="7:7" s="1" customFormat="1" x14ac:dyDescent="0.2">
      <c r="G179" s="612"/>
    </row>
    <row r="180" spans="7:7" s="1" customFormat="1" x14ac:dyDescent="0.2">
      <c r="G180" s="612"/>
    </row>
    <row r="181" spans="7:7" s="1" customFormat="1" x14ac:dyDescent="0.2">
      <c r="G181" s="612"/>
    </row>
    <row r="182" spans="7:7" s="1" customFormat="1" x14ac:dyDescent="0.2">
      <c r="G182" s="612"/>
    </row>
    <row r="183" spans="7:7" s="1" customFormat="1" x14ac:dyDescent="0.2">
      <c r="G183" s="612"/>
    </row>
    <row r="184" spans="7:7" s="1" customFormat="1" x14ac:dyDescent="0.2">
      <c r="G184" s="612"/>
    </row>
    <row r="185" spans="7:7" s="1" customFormat="1" x14ac:dyDescent="0.2">
      <c r="G185" s="612"/>
    </row>
    <row r="186" spans="7:7" s="1" customFormat="1" x14ac:dyDescent="0.2">
      <c r="G186" s="612"/>
    </row>
    <row r="187" spans="7:7" s="1" customFormat="1" x14ac:dyDescent="0.2">
      <c r="G187" s="612"/>
    </row>
    <row r="188" spans="7:7" s="1" customFormat="1" x14ac:dyDescent="0.2">
      <c r="G188" s="612"/>
    </row>
    <row r="189" spans="7:7" s="1" customFormat="1" x14ac:dyDescent="0.2">
      <c r="G189" s="612"/>
    </row>
    <row r="190" spans="7:7" s="1" customFormat="1" x14ac:dyDescent="0.2">
      <c r="G190" s="612"/>
    </row>
    <row r="191" spans="7:7" s="1" customFormat="1" x14ac:dyDescent="0.2">
      <c r="G191" s="612"/>
    </row>
    <row r="192" spans="7:7" s="1" customFormat="1" x14ac:dyDescent="0.2">
      <c r="G192" s="612"/>
    </row>
    <row r="193" spans="7:7" s="1" customFormat="1" x14ac:dyDescent="0.2">
      <c r="G193" s="612"/>
    </row>
    <row r="194" spans="7:7" s="1" customFormat="1" x14ac:dyDescent="0.2">
      <c r="G194" s="612"/>
    </row>
    <row r="195" spans="7:7" s="1" customFormat="1" x14ac:dyDescent="0.2">
      <c r="G195" s="612"/>
    </row>
    <row r="196" spans="7:7" s="1" customFormat="1" x14ac:dyDescent="0.2">
      <c r="G196" s="612"/>
    </row>
    <row r="197" spans="7:7" s="1" customFormat="1" x14ac:dyDescent="0.2">
      <c r="G197" s="612"/>
    </row>
    <row r="198" spans="7:7" s="1" customFormat="1" x14ac:dyDescent="0.2">
      <c r="G198" s="612"/>
    </row>
    <row r="199" spans="7:7" s="1" customFormat="1" x14ac:dyDescent="0.2">
      <c r="G199" s="612"/>
    </row>
    <row r="200" spans="7:7" s="1" customFormat="1" x14ac:dyDescent="0.2">
      <c r="G200" s="612"/>
    </row>
    <row r="201" spans="7:7" s="1" customFormat="1" x14ac:dyDescent="0.2">
      <c r="G201" s="612"/>
    </row>
    <row r="202" spans="7:7" s="1" customFormat="1" x14ac:dyDescent="0.2">
      <c r="G202" s="612"/>
    </row>
    <row r="203" spans="7:7" s="1" customFormat="1" x14ac:dyDescent="0.2">
      <c r="G203" s="612"/>
    </row>
    <row r="204" spans="7:7" s="1" customFormat="1" x14ac:dyDescent="0.2">
      <c r="G204" s="612"/>
    </row>
    <row r="205" spans="7:7" s="1" customFormat="1" x14ac:dyDescent="0.2">
      <c r="G205" s="612"/>
    </row>
    <row r="206" spans="7:7" s="1" customFormat="1" x14ac:dyDescent="0.2">
      <c r="G206" s="612"/>
    </row>
    <row r="207" spans="7:7" s="1" customFormat="1" x14ac:dyDescent="0.2">
      <c r="G207" s="612"/>
    </row>
    <row r="208" spans="7:7" s="1" customFormat="1" x14ac:dyDescent="0.2">
      <c r="G208" s="612"/>
    </row>
    <row r="209" spans="7:7" s="1" customFormat="1" x14ac:dyDescent="0.2">
      <c r="G209" s="612"/>
    </row>
    <row r="210" spans="7:7" s="1" customFormat="1" x14ac:dyDescent="0.2">
      <c r="G210" s="612"/>
    </row>
    <row r="211" spans="7:7" s="1" customFormat="1" x14ac:dyDescent="0.2">
      <c r="G211" s="612"/>
    </row>
    <row r="212" spans="7:7" s="1" customFormat="1" x14ac:dyDescent="0.2">
      <c r="G212" s="612"/>
    </row>
    <row r="213" spans="7:7" s="1" customFormat="1" x14ac:dyDescent="0.2">
      <c r="G213" s="612"/>
    </row>
    <row r="214" spans="7:7" s="1" customFormat="1" x14ac:dyDescent="0.2">
      <c r="G214" s="612"/>
    </row>
    <row r="215" spans="7:7" s="1" customFormat="1" x14ac:dyDescent="0.2">
      <c r="G215" s="612"/>
    </row>
    <row r="216" spans="7:7" s="1" customFormat="1" x14ac:dyDescent="0.2">
      <c r="G216" s="612"/>
    </row>
    <row r="217" spans="7:7" s="1" customFormat="1" x14ac:dyDescent="0.2">
      <c r="G217" s="612"/>
    </row>
    <row r="218" spans="7:7" s="1" customFormat="1" x14ac:dyDescent="0.2">
      <c r="G218" s="612"/>
    </row>
    <row r="219" spans="7:7" s="1" customFormat="1" x14ac:dyDescent="0.2">
      <c r="G219" s="612"/>
    </row>
    <row r="220" spans="7:7" s="1" customFormat="1" x14ac:dyDescent="0.2">
      <c r="G220" s="612"/>
    </row>
    <row r="221" spans="7:7" s="1" customFormat="1" x14ac:dyDescent="0.2">
      <c r="G221" s="612"/>
    </row>
    <row r="222" spans="7:7" s="1" customFormat="1" x14ac:dyDescent="0.2">
      <c r="G222" s="612"/>
    </row>
    <row r="223" spans="7:7" s="1" customFormat="1" x14ac:dyDescent="0.2">
      <c r="G223" s="612"/>
    </row>
    <row r="224" spans="7:7" s="1" customFormat="1" x14ac:dyDescent="0.2">
      <c r="G224" s="612"/>
    </row>
    <row r="225" spans="7:7" s="1" customFormat="1" x14ac:dyDescent="0.2">
      <c r="G225" s="612"/>
    </row>
    <row r="226" spans="7:7" s="1" customFormat="1" x14ac:dyDescent="0.2">
      <c r="G226" s="612"/>
    </row>
    <row r="227" spans="7:7" s="1" customFormat="1" x14ac:dyDescent="0.2">
      <c r="G227" s="612"/>
    </row>
    <row r="228" spans="7:7" s="1" customFormat="1" x14ac:dyDescent="0.2">
      <c r="G228" s="612"/>
    </row>
    <row r="229" spans="7:7" s="1" customFormat="1" x14ac:dyDescent="0.2">
      <c r="G229" s="612"/>
    </row>
    <row r="230" spans="7:7" s="1" customFormat="1" x14ac:dyDescent="0.2">
      <c r="G230" s="612"/>
    </row>
    <row r="231" spans="7:7" s="1" customFormat="1" x14ac:dyDescent="0.2">
      <c r="G231" s="612"/>
    </row>
    <row r="232" spans="7:7" s="1" customFormat="1" x14ac:dyDescent="0.2">
      <c r="G232" s="612"/>
    </row>
    <row r="233" spans="7:7" s="1" customFormat="1" x14ac:dyDescent="0.2">
      <c r="G233" s="612"/>
    </row>
    <row r="234" spans="7:7" s="1" customFormat="1" x14ac:dyDescent="0.2">
      <c r="G234" s="612"/>
    </row>
    <row r="235" spans="7:7" s="1" customFormat="1" x14ac:dyDescent="0.2">
      <c r="G235" s="612"/>
    </row>
    <row r="236" spans="7:7" s="1" customFormat="1" x14ac:dyDescent="0.2">
      <c r="G236" s="612"/>
    </row>
    <row r="237" spans="7:7" s="1" customFormat="1" x14ac:dyDescent="0.2">
      <c r="G237" s="612"/>
    </row>
    <row r="238" spans="7:7" s="1" customFormat="1" x14ac:dyDescent="0.2">
      <c r="G238" s="612"/>
    </row>
    <row r="239" spans="7:7" s="1" customFormat="1" x14ac:dyDescent="0.2">
      <c r="G239" s="612"/>
    </row>
    <row r="240" spans="7:7" s="1" customFormat="1" x14ac:dyDescent="0.2">
      <c r="G240" s="612"/>
    </row>
    <row r="241" spans="7:7" s="1" customFormat="1" x14ac:dyDescent="0.2">
      <c r="G241" s="612"/>
    </row>
    <row r="242" spans="7:7" s="1" customFormat="1" x14ac:dyDescent="0.2">
      <c r="G242" s="612"/>
    </row>
    <row r="243" spans="7:7" s="1" customFormat="1" x14ac:dyDescent="0.2">
      <c r="G243" s="612"/>
    </row>
    <row r="244" spans="7:7" s="1" customFormat="1" x14ac:dyDescent="0.2">
      <c r="G244" s="612"/>
    </row>
    <row r="245" spans="7:7" s="1" customFormat="1" x14ac:dyDescent="0.2">
      <c r="G245" s="612"/>
    </row>
    <row r="246" spans="7:7" s="1" customFormat="1" x14ac:dyDescent="0.2">
      <c r="G246" s="612"/>
    </row>
    <row r="247" spans="7:7" s="1" customFormat="1" x14ac:dyDescent="0.2">
      <c r="G247" s="612"/>
    </row>
    <row r="248" spans="7:7" s="1" customFormat="1" x14ac:dyDescent="0.2">
      <c r="G248" s="612"/>
    </row>
    <row r="249" spans="7:7" s="1" customFormat="1" x14ac:dyDescent="0.2">
      <c r="G249" s="612"/>
    </row>
    <row r="250" spans="7:7" s="1" customFormat="1" x14ac:dyDescent="0.2">
      <c r="G250" s="612"/>
    </row>
    <row r="251" spans="7:7" s="1" customFormat="1" x14ac:dyDescent="0.2">
      <c r="G251" s="612"/>
    </row>
    <row r="252" spans="7:7" s="1" customFormat="1" x14ac:dyDescent="0.2">
      <c r="G252" s="612"/>
    </row>
    <row r="253" spans="7:7" s="1" customFormat="1" x14ac:dyDescent="0.2">
      <c r="G253" s="612"/>
    </row>
    <row r="254" spans="7:7" s="1" customFormat="1" x14ac:dyDescent="0.2">
      <c r="G254" s="612"/>
    </row>
    <row r="255" spans="7:7" s="1" customFormat="1" x14ac:dyDescent="0.2">
      <c r="G255" s="612"/>
    </row>
    <row r="256" spans="7:7" s="1" customFormat="1" x14ac:dyDescent="0.2">
      <c r="G256" s="612"/>
    </row>
    <row r="257" spans="7:7" s="1" customFormat="1" x14ac:dyDescent="0.2">
      <c r="G257" s="612"/>
    </row>
    <row r="258" spans="7:7" s="1" customFormat="1" x14ac:dyDescent="0.2">
      <c r="G258" s="612"/>
    </row>
    <row r="259" spans="7:7" s="1" customFormat="1" x14ac:dyDescent="0.2">
      <c r="G259" s="612"/>
    </row>
    <row r="260" spans="7:7" s="1" customFormat="1" x14ac:dyDescent="0.2">
      <c r="G260" s="612"/>
    </row>
    <row r="261" spans="7:7" s="1" customFormat="1" x14ac:dyDescent="0.2">
      <c r="G261" s="612"/>
    </row>
    <row r="262" spans="7:7" s="1" customFormat="1" x14ac:dyDescent="0.2">
      <c r="G262" s="612"/>
    </row>
    <row r="263" spans="7:7" s="1" customFormat="1" x14ac:dyDescent="0.2">
      <c r="G263" s="612"/>
    </row>
    <row r="264" spans="7:7" s="1" customFormat="1" x14ac:dyDescent="0.2">
      <c r="G264" s="612"/>
    </row>
    <row r="265" spans="7:7" s="1" customFormat="1" x14ac:dyDescent="0.2">
      <c r="G265" s="612"/>
    </row>
    <row r="266" spans="7:7" s="1" customFormat="1" x14ac:dyDescent="0.2">
      <c r="G266" s="612"/>
    </row>
    <row r="267" spans="7:7" s="1" customFormat="1" x14ac:dyDescent="0.2">
      <c r="G267" s="612"/>
    </row>
    <row r="268" spans="7:7" s="1" customFormat="1" x14ac:dyDescent="0.2">
      <c r="G268" s="612"/>
    </row>
    <row r="269" spans="7:7" s="1" customFormat="1" x14ac:dyDescent="0.2">
      <c r="G269" s="612"/>
    </row>
    <row r="270" spans="7:7" s="1" customFormat="1" x14ac:dyDescent="0.2">
      <c r="G270" s="612"/>
    </row>
    <row r="271" spans="7:7" s="1" customFormat="1" x14ac:dyDescent="0.2">
      <c r="G271" s="612"/>
    </row>
    <row r="272" spans="7:7" s="1" customFormat="1" x14ac:dyDescent="0.2">
      <c r="G272" s="612"/>
    </row>
    <row r="273" spans="7:7" s="1" customFormat="1" x14ac:dyDescent="0.2">
      <c r="G273" s="612"/>
    </row>
    <row r="274" spans="7:7" s="1" customFormat="1" x14ac:dyDescent="0.2">
      <c r="G274" s="612"/>
    </row>
    <row r="275" spans="7:7" s="1" customFormat="1" x14ac:dyDescent="0.2">
      <c r="G275" s="612"/>
    </row>
    <row r="276" spans="7:7" s="1" customFormat="1" x14ac:dyDescent="0.2">
      <c r="G276" s="612"/>
    </row>
    <row r="277" spans="7:7" s="1" customFormat="1" x14ac:dyDescent="0.2">
      <c r="G277" s="612"/>
    </row>
    <row r="278" spans="7:7" s="1" customFormat="1" x14ac:dyDescent="0.2">
      <c r="G278" s="612"/>
    </row>
    <row r="279" spans="7:7" s="1" customFormat="1" x14ac:dyDescent="0.2">
      <c r="G279" s="612"/>
    </row>
    <row r="280" spans="7:7" s="1" customFormat="1" x14ac:dyDescent="0.2">
      <c r="G280" s="612"/>
    </row>
    <row r="281" spans="7:7" s="1" customFormat="1" x14ac:dyDescent="0.2">
      <c r="G281" s="612"/>
    </row>
    <row r="282" spans="7:7" s="1" customFormat="1" x14ac:dyDescent="0.2">
      <c r="G282" s="612"/>
    </row>
    <row r="283" spans="7:7" s="1" customFormat="1" x14ac:dyDescent="0.2">
      <c r="G283" s="612"/>
    </row>
    <row r="284" spans="7:7" s="1" customFormat="1" x14ac:dyDescent="0.2">
      <c r="G284" s="612"/>
    </row>
    <row r="285" spans="7:7" s="1" customFormat="1" x14ac:dyDescent="0.2">
      <c r="G285" s="612"/>
    </row>
    <row r="286" spans="7:7" s="1" customFormat="1" x14ac:dyDescent="0.2">
      <c r="G286" s="612"/>
    </row>
    <row r="287" spans="7:7" s="1" customFormat="1" x14ac:dyDescent="0.2">
      <c r="G287" s="612"/>
    </row>
    <row r="288" spans="7:7" s="1" customFormat="1" x14ac:dyDescent="0.2">
      <c r="G288" s="612"/>
    </row>
    <row r="289" spans="7:7" s="1" customFormat="1" x14ac:dyDescent="0.2">
      <c r="G289" s="612"/>
    </row>
    <row r="290" spans="7:7" s="1" customFormat="1" x14ac:dyDescent="0.2">
      <c r="G290" s="612"/>
    </row>
    <row r="291" spans="7:7" s="1" customFormat="1" x14ac:dyDescent="0.2">
      <c r="G291" s="612"/>
    </row>
    <row r="292" spans="7:7" s="1" customFormat="1" x14ac:dyDescent="0.2">
      <c r="G292" s="612"/>
    </row>
    <row r="293" spans="7:7" s="1" customFormat="1" x14ac:dyDescent="0.2">
      <c r="G293" s="612"/>
    </row>
    <row r="294" spans="7:7" s="1" customFormat="1" x14ac:dyDescent="0.2">
      <c r="G294" s="612"/>
    </row>
    <row r="295" spans="7:7" s="1" customFormat="1" x14ac:dyDescent="0.2">
      <c r="G295" s="612"/>
    </row>
    <row r="296" spans="7:7" s="1" customFormat="1" x14ac:dyDescent="0.2">
      <c r="G296" s="612"/>
    </row>
    <row r="297" spans="7:7" s="1" customFormat="1" x14ac:dyDescent="0.2">
      <c r="G297" s="612"/>
    </row>
    <row r="298" spans="7:7" s="1" customFormat="1" x14ac:dyDescent="0.2">
      <c r="G298" s="612"/>
    </row>
    <row r="299" spans="7:7" s="1" customFormat="1" x14ac:dyDescent="0.2">
      <c r="G299" s="612"/>
    </row>
    <row r="300" spans="7:7" s="1" customFormat="1" x14ac:dyDescent="0.2">
      <c r="G300" s="612"/>
    </row>
    <row r="301" spans="7:7" s="1" customFormat="1" x14ac:dyDescent="0.2">
      <c r="G301" s="612"/>
    </row>
    <row r="302" spans="7:7" s="1" customFormat="1" x14ac:dyDescent="0.2">
      <c r="G302" s="612"/>
    </row>
    <row r="303" spans="7:7" s="1" customFormat="1" x14ac:dyDescent="0.2">
      <c r="G303" s="612"/>
    </row>
    <row r="304" spans="7:7" s="1" customFormat="1" x14ac:dyDescent="0.2">
      <c r="G304" s="612"/>
    </row>
    <row r="305" spans="7:7" s="1" customFormat="1" x14ac:dyDescent="0.2">
      <c r="G305" s="612"/>
    </row>
    <row r="306" spans="7:7" s="1" customFormat="1" x14ac:dyDescent="0.2">
      <c r="G306" s="612"/>
    </row>
    <row r="307" spans="7:7" s="1" customFormat="1" x14ac:dyDescent="0.2">
      <c r="G307" s="612"/>
    </row>
    <row r="308" spans="7:7" s="1" customFormat="1" x14ac:dyDescent="0.2">
      <c r="G308" s="612"/>
    </row>
    <row r="309" spans="7:7" s="1" customFormat="1" x14ac:dyDescent="0.2">
      <c r="G309" s="612"/>
    </row>
    <row r="310" spans="7:7" s="1" customFormat="1" x14ac:dyDescent="0.2">
      <c r="G310" s="612"/>
    </row>
    <row r="311" spans="7:7" s="1" customFormat="1" x14ac:dyDescent="0.2">
      <c r="G311" s="612"/>
    </row>
    <row r="312" spans="7:7" s="1" customFormat="1" x14ac:dyDescent="0.2">
      <c r="G312" s="612"/>
    </row>
    <row r="313" spans="7:7" s="1" customFormat="1" x14ac:dyDescent="0.2">
      <c r="G313" s="612"/>
    </row>
    <row r="314" spans="7:7" s="1" customFormat="1" x14ac:dyDescent="0.2">
      <c r="G314" s="612"/>
    </row>
    <row r="315" spans="7:7" s="1" customFormat="1" x14ac:dyDescent="0.2">
      <c r="G315" s="612"/>
    </row>
    <row r="316" spans="7:7" s="1" customFormat="1" x14ac:dyDescent="0.2">
      <c r="G316" s="612"/>
    </row>
    <row r="317" spans="7:7" s="1" customFormat="1" x14ac:dyDescent="0.2">
      <c r="G317" s="612"/>
    </row>
    <row r="318" spans="7:7" s="1" customFormat="1" x14ac:dyDescent="0.2">
      <c r="G318" s="612"/>
    </row>
    <row r="319" spans="7:7" s="1" customFormat="1" x14ac:dyDescent="0.2">
      <c r="G319" s="612"/>
    </row>
    <row r="320" spans="7:7" s="1" customFormat="1" x14ac:dyDescent="0.2">
      <c r="G320" s="612"/>
    </row>
    <row r="321" spans="7:7" s="1" customFormat="1" x14ac:dyDescent="0.2">
      <c r="G321" s="612"/>
    </row>
    <row r="322" spans="7:7" s="1" customFormat="1" x14ac:dyDescent="0.2">
      <c r="G322" s="612"/>
    </row>
    <row r="323" spans="7:7" s="1" customFormat="1" x14ac:dyDescent="0.2">
      <c r="G323" s="612"/>
    </row>
    <row r="324" spans="7:7" s="1" customFormat="1" x14ac:dyDescent="0.2">
      <c r="G324" s="612"/>
    </row>
    <row r="325" spans="7:7" s="1" customFormat="1" x14ac:dyDescent="0.2">
      <c r="G325" s="612"/>
    </row>
    <row r="326" spans="7:7" s="1" customFormat="1" x14ac:dyDescent="0.2">
      <c r="G326" s="612"/>
    </row>
    <row r="327" spans="7:7" s="1" customFormat="1" x14ac:dyDescent="0.2">
      <c r="G327" s="612"/>
    </row>
    <row r="328" spans="7:7" s="1" customFormat="1" x14ac:dyDescent="0.2">
      <c r="G328" s="612"/>
    </row>
    <row r="329" spans="7:7" s="1" customFormat="1" x14ac:dyDescent="0.2">
      <c r="G329" s="612"/>
    </row>
  </sheetData>
  <mergeCells count="6">
    <mergeCell ref="A1:G2"/>
    <mergeCell ref="C3:D3"/>
    <mergeCell ref="E3:F3"/>
    <mergeCell ref="A3:A4"/>
    <mergeCell ref="B3:B4"/>
    <mergeCell ref="G3:I3"/>
  </mergeCells>
  <conditionalFormatting sqref="C38:C44">
    <cfRule type="cellIs" dxfId="54" priority="45" operator="between">
      <formula>0.049</formula>
      <formula>0</formula>
    </cfRule>
  </conditionalFormatting>
  <conditionalFormatting sqref="D10 F10:H10">
    <cfRule type="cellIs" dxfId="53" priority="47" operator="between">
      <formula>0.049</formula>
      <formula>0</formula>
    </cfRule>
  </conditionalFormatting>
  <conditionalFormatting sqref="D23:D44 F37:H42 D43:G43 F44:H45">
    <cfRule type="cellIs" dxfId="52" priority="12" operator="between">
      <formula>0.049</formula>
      <formula>0</formula>
    </cfRule>
  </conditionalFormatting>
  <conditionalFormatting sqref="D23:H24 F23:F25 H23:H25 F26:H27 D28:H31">
    <cfRule type="cellIs" dxfId="51" priority="87" operator="between">
      <formula>0.049</formula>
      <formula>0</formula>
    </cfRule>
  </conditionalFormatting>
  <conditionalFormatting sqref="D38:H42 D43:G43 D44:H46">
    <cfRule type="cellIs" dxfId="50" priority="88" operator="between">
      <formula>0.00000001</formula>
      <formula>1</formula>
    </cfRule>
  </conditionalFormatting>
  <conditionalFormatting sqref="D38:H42 D44:H46">
    <cfRule type="cellIs" dxfId="49" priority="24" operator="between">
      <formula>0.049</formula>
      <formula>0</formula>
    </cfRule>
  </conditionalFormatting>
  <conditionalFormatting sqref="E23:E24">
    <cfRule type="cellIs" dxfId="48" priority="58" operator="between">
      <formula>0.00000001</formula>
      <formula>1</formula>
    </cfRule>
  </conditionalFormatting>
  <conditionalFormatting sqref="E28:E31">
    <cfRule type="cellIs" dxfId="47" priority="2" operator="between">
      <formula>0.00000001</formula>
      <formula>1</formula>
    </cfRule>
  </conditionalFormatting>
  <conditionalFormatting sqref="E38:E39">
    <cfRule type="cellIs" dxfId="46" priority="23" operator="between">
      <formula>0.00000001</formula>
      <formula>1</formula>
    </cfRule>
  </conditionalFormatting>
  <conditionalFormatting sqref="E38:G44">
    <cfRule type="cellIs" dxfId="45" priority="43" operator="between">
      <formula>0.049</formula>
      <formula>0</formula>
    </cfRule>
  </conditionalFormatting>
  <conditionalFormatting sqref="F32:F36 H32:H36">
    <cfRule type="cellIs" dxfId="44" priority="7" operator="between">
      <formula>0.049</formula>
      <formula>0</formula>
    </cfRule>
  </conditionalFormatting>
  <conditionalFormatting sqref="G23:G24">
    <cfRule type="cellIs" dxfId="43" priority="57" operator="between">
      <formula>0.00000001</formula>
      <formula>1</formula>
    </cfRule>
  </conditionalFormatting>
  <conditionalFormatting sqref="G28:G31">
    <cfRule type="cellIs" dxfId="42" priority="1" operator="between">
      <formula>0.00000001</formula>
      <formula>1</formula>
    </cfRule>
  </conditionalFormatting>
  <conditionalFormatting sqref="G37:G39">
    <cfRule type="cellIs" dxfId="41" priority="9" operator="between">
      <formula>0.00000001</formula>
      <formula>1</formula>
    </cfRule>
  </conditionalFormatting>
  <conditionalFormatting sqref="H38:H42 H44">
    <cfRule type="cellIs" dxfId="40" priority="46" operator="between">
      <formula>0.000001</formula>
      <formula>0.0999999999</formula>
    </cfRule>
  </conditionalFormatting>
  <conditionalFormatting sqref="H44">
    <cfRule type="cellIs" dxfId="39" priority="69" operator="between">
      <formula>0.049</formula>
      <formula>0</formula>
    </cfRule>
  </conditionalFormatting>
  <conditionalFormatting sqref="I7">
    <cfRule type="cellIs" dxfId="38" priority="53" operator="between">
      <formula>-0.5</formula>
      <formula>0.5</formula>
    </cfRule>
    <cfRule type="cellIs" dxfId="37" priority="54" operator="between">
      <formula>0</formula>
      <formula>0.49</formula>
    </cfRule>
  </conditionalFormatting>
  <conditionalFormatting sqref="I22">
    <cfRule type="cellIs" dxfId="36" priority="55" operator="between">
      <formula>-0.5</formula>
      <formula>0.5</formula>
    </cfRule>
    <cfRule type="cellIs" dxfId="35" priority="56" operator="between">
      <formula>0</formula>
      <formula>0.49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12" t="s">
        <v>337</v>
      </c>
      <c r="B1" s="812"/>
      <c r="C1" s="812"/>
      <c r="D1" s="812"/>
      <c r="E1" s="812"/>
      <c r="F1" s="812"/>
      <c r="G1" s="1"/>
      <c r="H1" s="1"/>
      <c r="I1" s="1"/>
    </row>
    <row r="2" spans="1:12" x14ac:dyDescent="0.2">
      <c r="A2" s="813"/>
      <c r="B2" s="813"/>
      <c r="C2" s="813"/>
      <c r="D2" s="813"/>
      <c r="E2" s="813"/>
      <c r="F2" s="813"/>
      <c r="G2" s="10"/>
      <c r="H2" s="55" t="s">
        <v>462</v>
      </c>
      <c r="I2" s="1"/>
    </row>
    <row r="3" spans="1:12" x14ac:dyDescent="0.2">
      <c r="A3" s="11"/>
      <c r="B3" s="774">
        <f>INDICE!A3</f>
        <v>46112</v>
      </c>
      <c r="C3" s="775">
        <v>41671</v>
      </c>
      <c r="D3" s="775" t="s">
        <v>115</v>
      </c>
      <c r="E3" s="775"/>
      <c r="F3" s="775" t="s">
        <v>116</v>
      </c>
      <c r="G3" s="775"/>
      <c r="H3" s="775"/>
      <c r="I3" s="1"/>
    </row>
    <row r="4" spans="1:12" x14ac:dyDescent="0.2">
      <c r="A4" s="253"/>
      <c r="B4" s="82" t="s">
        <v>54</v>
      </c>
      <c r="C4" s="82" t="s">
        <v>416</v>
      </c>
      <c r="D4" s="82" t="s">
        <v>54</v>
      </c>
      <c r="E4" s="82" t="s">
        <v>416</v>
      </c>
      <c r="F4" s="82" t="s">
        <v>54</v>
      </c>
      <c r="G4" s="83" t="s">
        <v>416</v>
      </c>
      <c r="H4" s="83" t="s">
        <v>106</v>
      </c>
      <c r="I4" s="55"/>
    </row>
    <row r="5" spans="1:12" ht="14.1" customHeight="1" x14ac:dyDescent="0.2">
      <c r="A5" s="482" t="s">
        <v>325</v>
      </c>
      <c r="B5" s="226">
        <v>2827.7320500000001</v>
      </c>
      <c r="C5" s="662">
        <v>-1.0616509995296146</v>
      </c>
      <c r="D5" s="226">
        <v>7923.9516800000038</v>
      </c>
      <c r="E5" s="227">
        <v>-10.445721527184432</v>
      </c>
      <c r="F5" s="226">
        <v>27782.046770000004</v>
      </c>
      <c r="G5" s="227">
        <v>10.715637541381955</v>
      </c>
      <c r="H5" s="227">
        <v>65.165512297674113</v>
      </c>
      <c r="I5" s="1"/>
    </row>
    <row r="6" spans="1:12" x14ac:dyDescent="0.2">
      <c r="A6" s="3" t="s">
        <v>327</v>
      </c>
      <c r="B6" s="703">
        <v>584.19054000000006</v>
      </c>
      <c r="C6" s="437">
        <v>-38.89220292887029</v>
      </c>
      <c r="D6" s="429">
        <v>1977.79054</v>
      </c>
      <c r="E6" s="437">
        <v>-15.043361683848797</v>
      </c>
      <c r="F6" s="429">
        <v>10024.79054</v>
      </c>
      <c r="G6" s="437">
        <v>0.37839731651145597</v>
      </c>
      <c r="H6" s="708">
        <v>23.514128265070838</v>
      </c>
      <c r="I6" s="1"/>
    </row>
    <row r="7" spans="1:12" x14ac:dyDescent="0.2">
      <c r="A7" s="3" t="s">
        <v>514</v>
      </c>
      <c r="B7" s="704">
        <v>167.93048000000005</v>
      </c>
      <c r="C7" s="437">
        <v>-85.374219083468944</v>
      </c>
      <c r="D7" s="431">
        <v>2353.3982300000002</v>
      </c>
      <c r="E7" s="437">
        <v>23.839336468188854</v>
      </c>
      <c r="F7" s="431">
        <v>5177.7073400000008</v>
      </c>
      <c r="G7" s="437">
        <v>19.314865732529039</v>
      </c>
      <c r="H7" s="709">
        <v>12.144819787103378</v>
      </c>
      <c r="I7" s="166"/>
      <c r="J7" s="166"/>
    </row>
    <row r="8" spans="1:12" x14ac:dyDescent="0.2">
      <c r="A8" s="3" t="s">
        <v>515</v>
      </c>
      <c r="B8" s="704">
        <v>2075.61103</v>
      </c>
      <c r="C8" s="437">
        <v>175.31885072261005</v>
      </c>
      <c r="D8" s="431">
        <v>3592.7629100000026</v>
      </c>
      <c r="E8" s="437">
        <v>-22.231995801990969</v>
      </c>
      <c r="F8" s="431">
        <v>12579.548890000004</v>
      </c>
      <c r="G8" s="437">
        <v>16.838392073167409</v>
      </c>
      <c r="H8" s="709">
        <v>29.506564245499895</v>
      </c>
      <c r="I8" s="166"/>
      <c r="J8" s="166"/>
    </row>
    <row r="9" spans="1:12" x14ac:dyDescent="0.2">
      <c r="A9" s="482" t="s">
        <v>635</v>
      </c>
      <c r="B9" s="411">
        <v>1122.6741999999999</v>
      </c>
      <c r="C9" s="413">
        <v>33.592957286754746</v>
      </c>
      <c r="D9" s="411">
        <v>3966.4640800000002</v>
      </c>
      <c r="E9" s="413">
        <v>83.481306615036758</v>
      </c>
      <c r="F9" s="411">
        <v>14851.00527</v>
      </c>
      <c r="G9" s="413">
        <v>6.6091996312691261</v>
      </c>
      <c r="H9" s="413">
        <v>34.834487702325895</v>
      </c>
      <c r="I9" s="166"/>
      <c r="J9" s="166"/>
    </row>
    <row r="10" spans="1:12" x14ac:dyDescent="0.2">
      <c r="A10" s="3" t="s">
        <v>329</v>
      </c>
      <c r="B10" s="703">
        <v>283.25675999999999</v>
      </c>
      <c r="C10" s="437">
        <v>2.8126921226632575</v>
      </c>
      <c r="D10" s="429">
        <v>1006.1391100000001</v>
      </c>
      <c r="E10" s="437">
        <v>51.858815641160994</v>
      </c>
      <c r="F10" s="429">
        <v>4343.3497600000001</v>
      </c>
      <c r="G10" s="437">
        <v>31.761974484975607</v>
      </c>
      <c r="H10" s="709">
        <v>10.187752347462478</v>
      </c>
      <c r="I10" s="166"/>
      <c r="J10" s="166"/>
    </row>
    <row r="11" spans="1:12" x14ac:dyDescent="0.2">
      <c r="A11" s="3" t="s">
        <v>330</v>
      </c>
      <c r="B11" s="704">
        <v>53.043219999999991</v>
      </c>
      <c r="C11" s="438">
        <v>-19.477418308849142</v>
      </c>
      <c r="D11" s="431">
        <v>156.47351999999998</v>
      </c>
      <c r="E11" s="437">
        <v>-13.390970280492493</v>
      </c>
      <c r="F11" s="431">
        <v>650.12027999999987</v>
      </c>
      <c r="G11" s="438">
        <v>-9.0344957268884674</v>
      </c>
      <c r="H11" s="698">
        <v>1.5249208041451772</v>
      </c>
      <c r="I11" s="1"/>
      <c r="J11" s="437"/>
      <c r="L11" s="437"/>
    </row>
    <row r="12" spans="1:12" x14ac:dyDescent="0.2">
      <c r="A12" s="3" t="s">
        <v>331</v>
      </c>
      <c r="B12" s="703">
        <v>333.24180000000001</v>
      </c>
      <c r="C12" s="437">
        <v>73.272727376719459</v>
      </c>
      <c r="D12" s="429">
        <v>870.89230000000009</v>
      </c>
      <c r="E12" s="437">
        <v>95.094441419223031</v>
      </c>
      <c r="F12" s="429">
        <v>3408.1015200000002</v>
      </c>
      <c r="G12" s="437">
        <v>94.595538284472539</v>
      </c>
      <c r="H12" s="709">
        <v>7.9940359812907253</v>
      </c>
      <c r="I12" s="166"/>
      <c r="J12" s="166"/>
    </row>
    <row r="13" spans="1:12" x14ac:dyDescent="0.2">
      <c r="A13" s="3" t="s">
        <v>332</v>
      </c>
      <c r="B13" s="707">
        <v>217.33771000000002</v>
      </c>
      <c r="C13" s="430">
        <v>-5.5841232648010877</v>
      </c>
      <c r="D13" s="429">
        <v>705.72722999999996</v>
      </c>
      <c r="E13" s="437">
        <v>3.4653075238426019</v>
      </c>
      <c r="F13" s="429">
        <v>3443.4057399999997</v>
      </c>
      <c r="G13" s="827">
        <v>-0.55453590960945209</v>
      </c>
      <c r="H13" s="698">
        <v>8.0768454877902265</v>
      </c>
      <c r="I13" s="166"/>
      <c r="J13" s="166"/>
    </row>
    <row r="14" spans="1:12" x14ac:dyDescent="0.2">
      <c r="A14" s="3" t="s">
        <v>333</v>
      </c>
      <c r="B14" s="703">
        <v>1.28992</v>
      </c>
      <c r="C14" s="430">
        <v>-98.163296747922331</v>
      </c>
      <c r="D14" s="429">
        <v>119.9686</v>
      </c>
      <c r="E14" s="438">
        <v>-6.6929622868572096</v>
      </c>
      <c r="F14" s="429">
        <v>621.34493000000009</v>
      </c>
      <c r="G14" s="438">
        <v>-59.332963662909677</v>
      </c>
      <c r="H14" s="709">
        <v>1.457425401815075</v>
      </c>
      <c r="I14" s="1"/>
      <c r="J14" s="166"/>
    </row>
    <row r="15" spans="1:12" x14ac:dyDescent="0.2">
      <c r="A15" s="3" t="s">
        <v>633</v>
      </c>
      <c r="B15" s="741" t="s">
        <v>142</v>
      </c>
      <c r="C15" s="430">
        <v>-100</v>
      </c>
      <c r="D15" s="96">
        <v>0.62117</v>
      </c>
      <c r="E15" s="438">
        <v>-83.089454355383623</v>
      </c>
      <c r="F15" s="429">
        <v>8.2008500000000009</v>
      </c>
      <c r="G15" s="438">
        <v>-99.284500205920438</v>
      </c>
      <c r="H15" s="698">
        <v>1.9235897050733412E-2</v>
      </c>
      <c r="I15" s="1"/>
      <c r="J15" s="166"/>
    </row>
    <row r="16" spans="1:12" x14ac:dyDescent="0.2">
      <c r="A16" s="3" t="s">
        <v>334</v>
      </c>
      <c r="B16" s="703">
        <v>234.50479000000001</v>
      </c>
      <c r="C16" s="495">
        <v>9022.889621125767</v>
      </c>
      <c r="D16" s="429">
        <v>1106.6421499999999</v>
      </c>
      <c r="E16" s="495">
        <v>1813.5374592766284</v>
      </c>
      <c r="F16" s="429">
        <v>2376.4821900000006</v>
      </c>
      <c r="G16" s="437">
        <v>16.996932717683485</v>
      </c>
      <c r="H16" s="728">
        <v>5.5742717827714792</v>
      </c>
      <c r="I16" s="166"/>
      <c r="J16" s="166"/>
    </row>
    <row r="17" spans="1:12" x14ac:dyDescent="0.2">
      <c r="A17" s="482" t="s">
        <v>634</v>
      </c>
      <c r="B17" s="411">
        <v>0</v>
      </c>
      <c r="C17" s="655" t="s">
        <v>142</v>
      </c>
      <c r="D17" s="411">
        <v>0</v>
      </c>
      <c r="E17" s="645" t="s">
        <v>142</v>
      </c>
      <c r="F17" s="411">
        <v>0</v>
      </c>
      <c r="G17" s="413" t="s">
        <v>142</v>
      </c>
      <c r="H17" s="720">
        <v>0</v>
      </c>
      <c r="I17" s="10"/>
      <c r="J17" s="166"/>
      <c r="L17" s="166"/>
    </row>
    <row r="18" spans="1:12" x14ac:dyDescent="0.2">
      <c r="A18" s="632" t="s">
        <v>114</v>
      </c>
      <c r="B18" s="61">
        <v>3950.40625</v>
      </c>
      <c r="C18" s="62">
        <v>6.8126517839273166</v>
      </c>
      <c r="D18" s="61">
        <v>11890.415760000002</v>
      </c>
      <c r="E18" s="62">
        <v>7.9965864934975883</v>
      </c>
      <c r="F18" s="61">
        <v>42633.052040000002</v>
      </c>
      <c r="G18" s="62">
        <v>9.2497506538221614</v>
      </c>
      <c r="H18" s="62">
        <v>100</v>
      </c>
      <c r="I18" s="1"/>
    </row>
    <row r="19" spans="1:12" x14ac:dyDescent="0.2">
      <c r="A19" s="133" t="s">
        <v>567</v>
      </c>
      <c r="B19" s="1"/>
      <c r="C19" s="1"/>
      <c r="D19" s="1"/>
      <c r="E19" s="1"/>
      <c r="F19" s="1"/>
      <c r="G19" s="1"/>
      <c r="H19" s="715" t="s">
        <v>219</v>
      </c>
      <c r="I19" s="1"/>
    </row>
    <row r="20" spans="1:12" x14ac:dyDescent="0.2">
      <c r="A20" s="133" t="s">
        <v>585</v>
      </c>
      <c r="B20" s="1"/>
      <c r="C20" s="1"/>
      <c r="D20" s="1"/>
      <c r="E20" s="1"/>
      <c r="F20" s="1"/>
      <c r="G20" s="1"/>
      <c r="H20" s="1"/>
      <c r="I20" s="1"/>
    </row>
    <row r="21" spans="1:12" ht="14.25" customHeight="1" x14ac:dyDescent="0.2">
      <c r="A21" s="133" t="s">
        <v>657</v>
      </c>
      <c r="B21" s="580"/>
      <c r="C21" s="580"/>
      <c r="D21" s="580"/>
      <c r="E21" s="580"/>
      <c r="F21" s="580"/>
      <c r="G21" s="580"/>
      <c r="H21" s="580"/>
      <c r="I21" s="1"/>
    </row>
    <row r="22" spans="1:12" x14ac:dyDescent="0.2">
      <c r="A22" s="428" t="s">
        <v>526</v>
      </c>
      <c r="B22" s="580"/>
      <c r="C22" s="580"/>
      <c r="D22" s="580"/>
      <c r="E22" s="580"/>
      <c r="F22" s="580"/>
      <c r="G22" s="580"/>
      <c r="H22" s="580"/>
      <c r="I22" s="1"/>
    </row>
    <row r="23" spans="1:12" s="1" customFormat="1" x14ac:dyDescent="0.2">
      <c r="A23" s="580"/>
      <c r="B23" s="580"/>
      <c r="C23" s="580"/>
      <c r="D23" s="580"/>
      <c r="E23" s="580"/>
      <c r="F23" s="580"/>
      <c r="G23" s="580"/>
      <c r="H23" s="580"/>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34" priority="44" operator="between">
      <formula>0.0001</formula>
      <formula>0.4999999</formula>
    </cfRule>
  </conditionalFormatting>
  <conditionalFormatting sqref="B12:B13">
    <cfRule type="cellIs" dxfId="33" priority="37" operator="between">
      <formula>0.0001</formula>
      <formula>0.44999</formula>
    </cfRule>
  </conditionalFormatting>
  <conditionalFormatting sqref="B15">
    <cfRule type="cellIs" dxfId="32" priority="3" operator="between">
      <formula>0</formula>
      <formula>0.5</formula>
    </cfRule>
    <cfRule type="cellIs" dxfId="31" priority="4" operator="between">
      <formula>0</formula>
      <formula>0.49</formula>
    </cfRule>
  </conditionalFormatting>
  <conditionalFormatting sqref="C16:C18">
    <cfRule type="cellIs" dxfId="30" priority="14" operator="between">
      <formula>0</formula>
      <formula>0.5</formula>
    </cfRule>
    <cfRule type="cellIs" dxfId="29" priority="15" operator="between">
      <formula>0</formula>
      <formula>0.49</formula>
    </cfRule>
  </conditionalFormatting>
  <conditionalFormatting sqref="D7:D8">
    <cfRule type="cellIs" dxfId="28" priority="43" operator="between">
      <formula>0.0001</formula>
      <formula>0.4999999</formula>
    </cfRule>
  </conditionalFormatting>
  <conditionalFormatting sqref="D15">
    <cfRule type="cellIs" dxfId="27" priority="1" operator="between">
      <formula>0</formula>
      <formula>0.5</formula>
    </cfRule>
    <cfRule type="cellIs" dxfId="26" priority="2" operator="between">
      <formula>0</formula>
      <formula>0.49</formula>
    </cfRule>
  </conditionalFormatting>
  <conditionalFormatting sqref="H6">
    <cfRule type="cellIs" dxfId="25" priority="18" operator="between">
      <formula>0</formula>
      <formula>0.5</formula>
    </cfRule>
    <cfRule type="cellIs" dxfId="24" priority="19" operator="between">
      <formula>0</formula>
      <formula>0.49</formula>
    </cfRule>
  </conditionalFormatting>
  <conditionalFormatting sqref="H15">
    <cfRule type="cellIs" dxfId="23" priority="13" operator="between">
      <formula>0.000001</formula>
      <formula>0.0999999999</formula>
    </cfRule>
  </conditionalFormatting>
  <conditionalFormatting sqref="H17">
    <cfRule type="cellIs" dxfId="22" priority="10" stopIfTrue="1" operator="equal">
      <formula>0</formula>
    </cfRule>
    <cfRule type="cellIs" dxfId="21" priority="11" operator="between">
      <formula>0</formula>
      <formula>0.5</formula>
    </cfRule>
    <cfRule type="cellIs" dxfId="20" priority="12"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12" t="s">
        <v>518</v>
      </c>
      <c r="B1" s="812"/>
      <c r="C1" s="812"/>
      <c r="D1" s="812"/>
      <c r="E1" s="812"/>
      <c r="F1" s="812"/>
      <c r="G1" s="1"/>
      <c r="H1" s="1"/>
    </row>
    <row r="2" spans="1:8" x14ac:dyDescent="0.2">
      <c r="A2" s="813"/>
      <c r="B2" s="813"/>
      <c r="C2" s="813"/>
      <c r="D2" s="813"/>
      <c r="E2" s="813"/>
      <c r="F2" s="813"/>
      <c r="G2" s="10"/>
      <c r="H2" s="55" t="s">
        <v>462</v>
      </c>
    </row>
    <row r="3" spans="1:8" x14ac:dyDescent="0.2">
      <c r="A3" s="11"/>
      <c r="B3" s="778">
        <f>INDICE!A3</f>
        <v>46112</v>
      </c>
      <c r="C3" s="778">
        <v>41671</v>
      </c>
      <c r="D3" s="776" t="s">
        <v>115</v>
      </c>
      <c r="E3" s="776"/>
      <c r="F3" s="776" t="s">
        <v>116</v>
      </c>
      <c r="G3" s="776"/>
      <c r="H3" s="776"/>
    </row>
    <row r="4" spans="1:8" x14ac:dyDescent="0.2">
      <c r="A4" s="253"/>
      <c r="B4" s="184" t="s">
        <v>54</v>
      </c>
      <c r="C4" s="185" t="s">
        <v>416</v>
      </c>
      <c r="D4" s="184" t="s">
        <v>54</v>
      </c>
      <c r="E4" s="185" t="s">
        <v>416</v>
      </c>
      <c r="F4" s="184" t="s">
        <v>54</v>
      </c>
      <c r="G4" s="186" t="s">
        <v>416</v>
      </c>
      <c r="H4" s="185" t="s">
        <v>466</v>
      </c>
    </row>
    <row r="5" spans="1:8" x14ac:dyDescent="0.2">
      <c r="A5" s="410" t="s">
        <v>114</v>
      </c>
      <c r="B5" s="61">
        <v>33610.132369999999</v>
      </c>
      <c r="C5" s="828">
        <v>2.4030433903763688</v>
      </c>
      <c r="D5" s="61">
        <v>91341.01221999999</v>
      </c>
      <c r="E5" s="62">
        <v>4.7309601642619894</v>
      </c>
      <c r="F5" s="61">
        <v>334090.52885</v>
      </c>
      <c r="G5" s="62">
        <v>9.0853406264118899</v>
      </c>
      <c r="H5" s="62">
        <v>100</v>
      </c>
    </row>
    <row r="6" spans="1:8" x14ac:dyDescent="0.2">
      <c r="A6" s="634" t="s">
        <v>323</v>
      </c>
      <c r="B6" s="181">
        <v>7660.7139999999981</v>
      </c>
      <c r="C6" s="663">
        <v>4.2062501855235155</v>
      </c>
      <c r="D6" s="181">
        <v>25144.973789999996</v>
      </c>
      <c r="E6" s="155">
        <v>10.218737586270221</v>
      </c>
      <c r="F6" s="181">
        <v>97223.949529999983</v>
      </c>
      <c r="G6" s="155">
        <v>-11.277988453145989</v>
      </c>
      <c r="H6" s="155">
        <v>29.10107923881063</v>
      </c>
    </row>
    <row r="7" spans="1:8" x14ac:dyDescent="0.2">
      <c r="A7" s="634" t="s">
        <v>324</v>
      </c>
      <c r="B7" s="181">
        <v>25949.418369999999</v>
      </c>
      <c r="C7" s="155">
        <v>1.8825762612416295</v>
      </c>
      <c r="D7" s="181">
        <v>66196.038429999986</v>
      </c>
      <c r="E7" s="155">
        <v>2.7869513526698593</v>
      </c>
      <c r="F7" s="181">
        <v>236866.57931999999</v>
      </c>
      <c r="G7" s="155">
        <v>20.430867989000458</v>
      </c>
      <c r="H7" s="155">
        <v>70.898920761189359</v>
      </c>
    </row>
    <row r="8" spans="1:8" x14ac:dyDescent="0.2">
      <c r="A8" s="469" t="s">
        <v>586</v>
      </c>
      <c r="B8" s="405">
        <v>8902.2701899999993</v>
      </c>
      <c r="C8" s="406">
        <v>-19.405217129439318</v>
      </c>
      <c r="D8" s="405">
        <v>32251.314329999994</v>
      </c>
      <c r="E8" s="408">
        <v>16.765909263982184</v>
      </c>
      <c r="F8" s="407">
        <v>112086.27442999998</v>
      </c>
      <c r="G8" s="408">
        <v>46.325641110758859</v>
      </c>
      <c r="H8" s="408">
        <v>33.549671346811657</v>
      </c>
    </row>
    <row r="9" spans="1:8" x14ac:dyDescent="0.2">
      <c r="A9" s="670" t="s">
        <v>587</v>
      </c>
      <c r="B9" s="671">
        <v>24707.862179999996</v>
      </c>
      <c r="C9" s="672">
        <v>13.465272772457526</v>
      </c>
      <c r="D9" s="671">
        <v>59089.697889999996</v>
      </c>
      <c r="E9" s="673">
        <v>-0.84693058384319042</v>
      </c>
      <c r="F9" s="674">
        <v>222004.25442000001</v>
      </c>
      <c r="G9" s="673">
        <v>-3.3354974007795946</v>
      </c>
      <c r="H9" s="673">
        <v>66.450328653188336</v>
      </c>
    </row>
    <row r="10" spans="1:8" x14ac:dyDescent="0.2">
      <c r="A10" s="15"/>
      <c r="B10" s="15"/>
      <c r="C10" s="424"/>
      <c r="D10" s="1"/>
      <c r="E10" s="1"/>
      <c r="F10" s="1"/>
      <c r="G10" s="1"/>
      <c r="H10" s="161" t="s">
        <v>219</v>
      </c>
    </row>
    <row r="11" spans="1:8" x14ac:dyDescent="0.2">
      <c r="A11" s="133" t="s">
        <v>567</v>
      </c>
      <c r="B11" s="1"/>
      <c r="C11" s="1"/>
      <c r="D11" s="1"/>
      <c r="E11" s="1"/>
      <c r="F11" s="1"/>
      <c r="G11" s="1"/>
      <c r="H11" s="1"/>
    </row>
    <row r="12" spans="1:8" x14ac:dyDescent="0.2">
      <c r="A12" s="428" t="s">
        <v>527</v>
      </c>
      <c r="B12" s="1"/>
      <c r="C12" s="1"/>
      <c r="D12" s="1"/>
      <c r="E12" s="1"/>
      <c r="F12" s="1"/>
      <c r="G12" s="1"/>
      <c r="H12" s="1"/>
    </row>
    <row r="13" spans="1:8" x14ac:dyDescent="0.2">
      <c r="A13" s="820"/>
      <c r="B13" s="820"/>
      <c r="C13" s="820"/>
      <c r="D13" s="820"/>
      <c r="E13" s="820"/>
      <c r="F13" s="820"/>
      <c r="G13" s="820"/>
      <c r="H13" s="820"/>
    </row>
    <row r="14" spans="1:8" s="1" customFormat="1" x14ac:dyDescent="0.2">
      <c r="A14" s="820"/>
      <c r="B14" s="820"/>
      <c r="C14" s="820"/>
      <c r="D14" s="820"/>
      <c r="E14" s="820"/>
      <c r="F14" s="820"/>
      <c r="G14" s="820"/>
      <c r="H14" s="820"/>
    </row>
    <row r="15" spans="1:8" s="1" customFormat="1" x14ac:dyDescent="0.2">
      <c r="D15" s="166"/>
    </row>
    <row r="16" spans="1:8" s="1" customFormat="1" x14ac:dyDescent="0.2">
      <c r="D16" s="166"/>
    </row>
    <row r="17" spans="4:4" s="1" customFormat="1" x14ac:dyDescent="0.2">
      <c r="D17" s="166"/>
    </row>
    <row r="18" spans="4:4" s="1" customFormat="1" x14ac:dyDescent="0.2">
      <c r="D18" s="636"/>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341</v>
      </c>
      <c r="B1" s="53"/>
      <c r="C1" s="53"/>
      <c r="D1" s="6"/>
      <c r="E1" s="6"/>
      <c r="F1" s="6"/>
      <c r="G1" s="6"/>
      <c r="H1" s="3"/>
    </row>
    <row r="2" spans="1:8" x14ac:dyDescent="0.2">
      <c r="A2" s="54"/>
      <c r="B2" s="54"/>
      <c r="C2" s="54"/>
      <c r="D2" s="65"/>
      <c r="E2" s="65"/>
      <c r="F2" s="65"/>
      <c r="G2" s="108"/>
      <c r="H2" s="55" t="s">
        <v>462</v>
      </c>
    </row>
    <row r="3" spans="1:8" x14ac:dyDescent="0.2">
      <c r="A3" s="56"/>
      <c r="B3" s="778">
        <f>INDICE!A3</f>
        <v>46112</v>
      </c>
      <c r="C3" s="776">
        <v>41671</v>
      </c>
      <c r="D3" s="776" t="s">
        <v>115</v>
      </c>
      <c r="E3" s="776"/>
      <c r="F3" s="776" t="s">
        <v>116</v>
      </c>
      <c r="G3" s="776"/>
      <c r="H3" s="776"/>
    </row>
    <row r="4" spans="1:8" ht="25.5" x14ac:dyDescent="0.2">
      <c r="A4" s="66"/>
      <c r="B4" s="184" t="s">
        <v>54</v>
      </c>
      <c r="C4" s="185" t="s">
        <v>416</v>
      </c>
      <c r="D4" s="184" t="s">
        <v>54</v>
      </c>
      <c r="E4" s="185" t="s">
        <v>416</v>
      </c>
      <c r="F4" s="184" t="s">
        <v>54</v>
      </c>
      <c r="G4" s="186" t="s">
        <v>416</v>
      </c>
      <c r="H4" s="185" t="s">
        <v>106</v>
      </c>
    </row>
    <row r="5" spans="1:8" ht="15" x14ac:dyDescent="0.25">
      <c r="A5" s="501" t="s">
        <v>342</v>
      </c>
      <c r="B5" s="474">
        <v>0.49416749399800003</v>
      </c>
      <c r="C5" s="502">
        <v>-81.868216377599779</v>
      </c>
      <c r="D5" s="742">
        <v>0.71179694440200003</v>
      </c>
      <c r="E5" s="502">
        <v>-92.108335205043971</v>
      </c>
      <c r="F5" s="503">
        <v>2.5935132735700002</v>
      </c>
      <c r="G5" s="502">
        <v>-94.319354014187823</v>
      </c>
      <c r="H5" s="574">
        <v>0.34629753246260159</v>
      </c>
    </row>
    <row r="6" spans="1:8" ht="15" x14ac:dyDescent="0.25">
      <c r="A6" s="501" t="s">
        <v>520</v>
      </c>
      <c r="B6" s="573">
        <v>29.15</v>
      </c>
      <c r="C6" s="516">
        <v>-46.808510638297875</v>
      </c>
      <c r="D6" s="504">
        <v>100.27600000000001</v>
      </c>
      <c r="E6" s="516">
        <v>-59.433962264150928</v>
      </c>
      <c r="F6" s="506">
        <v>250.69000000000003</v>
      </c>
      <c r="G6" s="505">
        <v>-39.179632248939164</v>
      </c>
      <c r="H6" s="575">
        <v>33.473253943886732</v>
      </c>
    </row>
    <row r="7" spans="1:8" ht="15" x14ac:dyDescent="0.25">
      <c r="A7" s="501" t="s">
        <v>530</v>
      </c>
      <c r="B7" s="573">
        <v>50.02212999999999</v>
      </c>
      <c r="C7" s="516">
        <v>51.984833762652435</v>
      </c>
      <c r="D7" s="583">
        <v>135.07943</v>
      </c>
      <c r="E7" s="507">
        <v>49.074959925175264</v>
      </c>
      <c r="F7" s="506">
        <v>495.64278000000007</v>
      </c>
      <c r="G7" s="507">
        <v>51.036733802327561</v>
      </c>
      <c r="H7" s="575">
        <v>66.180448523650668</v>
      </c>
    </row>
    <row r="8" spans="1:8" x14ac:dyDescent="0.2">
      <c r="A8" s="508" t="s">
        <v>186</v>
      </c>
      <c r="B8" s="509">
        <v>79.666297493997988</v>
      </c>
      <c r="C8" s="510">
        <v>-11.912542742593207</v>
      </c>
      <c r="D8" s="511">
        <v>236.06722694440197</v>
      </c>
      <c r="E8" s="510">
        <v>-31.934449063087094</v>
      </c>
      <c r="F8" s="511">
        <v>748.92629327357008</v>
      </c>
      <c r="G8" s="510">
        <v>-4.7163532123284071</v>
      </c>
      <c r="H8" s="510">
        <v>100</v>
      </c>
    </row>
    <row r="9" spans="1:8" x14ac:dyDescent="0.2">
      <c r="A9" s="556" t="s">
        <v>244</v>
      </c>
      <c r="B9" s="497">
        <f>B8/'Consumo de gas natural'!B8*100</f>
        <v>0.27827852715038659</v>
      </c>
      <c r="C9" s="75"/>
      <c r="D9" s="97">
        <f>D8/'Consumo de gas natural'!D8*100</f>
        <v>0.25759129823349453</v>
      </c>
      <c r="E9" s="75"/>
      <c r="F9" s="97">
        <f>F8/'Consumo de gas natural'!F8*100</f>
        <v>0.22482602450065839</v>
      </c>
      <c r="G9" s="189"/>
      <c r="H9" s="498"/>
    </row>
    <row r="10" spans="1:8" x14ac:dyDescent="0.2">
      <c r="A10" s="80"/>
      <c r="B10" s="59"/>
      <c r="C10" s="59"/>
      <c r="D10" s="59"/>
      <c r="E10" s="59"/>
      <c r="F10" s="59"/>
      <c r="G10" s="73"/>
      <c r="H10" s="161" t="s">
        <v>219</v>
      </c>
    </row>
    <row r="11" spans="1:8" x14ac:dyDescent="0.2">
      <c r="A11" s="80" t="s">
        <v>564</v>
      </c>
      <c r="B11" s="108"/>
      <c r="C11" s="108"/>
      <c r="D11" s="108"/>
      <c r="E11" s="108"/>
      <c r="F11" s="108"/>
      <c r="G11" s="108"/>
      <c r="H11" s="1"/>
    </row>
    <row r="12" spans="1:8" x14ac:dyDescent="0.2">
      <c r="A12" s="428" t="s">
        <v>527</v>
      </c>
      <c r="B12" s="1"/>
      <c r="C12" s="1"/>
      <c r="D12" s="1"/>
      <c r="E12" s="1"/>
      <c r="F12" s="1"/>
      <c r="G12" s="1"/>
      <c r="H12" s="1"/>
    </row>
    <row r="13" spans="1:8" x14ac:dyDescent="0.2">
      <c r="A13" s="80" t="s">
        <v>531</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9" priority="1" operator="between">
      <formula>-0.5</formula>
      <formula>0.5</formula>
    </cfRule>
    <cfRule type="cellIs" dxfId="18" priority="2" operator="between">
      <formula>0</formula>
      <formula>0.49</formula>
    </cfRule>
  </conditionalFormatting>
  <conditionalFormatting sqref="B18:B23">
    <cfRule type="cellIs" dxfId="17" priority="33" operator="between">
      <formula>0.00001</formula>
      <formula>0.499</formula>
    </cfRule>
  </conditionalFormatting>
  <conditionalFormatting sqref="B6:E6">
    <cfRule type="cellIs" dxfId="16" priority="18" operator="equal">
      <formula>0</formula>
    </cfRule>
    <cfRule type="cellIs" dxfId="15" priority="19" operator="between">
      <formula>-0.49</formula>
      <formula>0.49</formula>
    </cfRule>
  </conditionalFormatting>
  <conditionalFormatting sqref="D5">
    <cfRule type="cellIs" dxfId="14" priority="3" operator="equal">
      <formula>0</formula>
    </cfRule>
    <cfRule type="cellIs" dxfId="13" priority="4"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343</v>
      </c>
      <c r="B1" s="158"/>
      <c r="C1" s="158"/>
      <c r="D1" s="158"/>
      <c r="E1" s="15"/>
    </row>
    <row r="2" spans="1:5" x14ac:dyDescent="0.2">
      <c r="A2" s="159"/>
      <c r="B2" s="159"/>
      <c r="C2" s="159"/>
      <c r="D2" s="159"/>
      <c r="E2" s="55" t="s">
        <v>462</v>
      </c>
    </row>
    <row r="3" spans="1:5" x14ac:dyDescent="0.2">
      <c r="A3" s="229" t="s">
        <v>344</v>
      </c>
      <c r="B3" s="230"/>
      <c r="C3" s="231"/>
      <c r="D3" s="229" t="s">
        <v>345</v>
      </c>
      <c r="E3" s="230"/>
    </row>
    <row r="4" spans="1:5" x14ac:dyDescent="0.2">
      <c r="A4" s="145" t="s">
        <v>346</v>
      </c>
      <c r="B4" s="171">
        <v>37640.204917493997</v>
      </c>
      <c r="C4" s="232"/>
      <c r="D4" s="145" t="s">
        <v>347</v>
      </c>
      <c r="E4" s="171">
        <v>3950.4062500000005</v>
      </c>
    </row>
    <row r="5" spans="1:5" x14ac:dyDescent="0.2">
      <c r="A5" s="18" t="s">
        <v>348</v>
      </c>
      <c r="B5" s="233">
        <v>79.666297493997988</v>
      </c>
      <c r="C5" s="232"/>
      <c r="D5" s="18" t="s">
        <v>349</v>
      </c>
      <c r="E5" s="234">
        <v>3950.4062500000005</v>
      </c>
    </row>
    <row r="6" spans="1:5" x14ac:dyDescent="0.2">
      <c r="A6" s="18" t="s">
        <v>350</v>
      </c>
      <c r="B6" s="233">
        <v>27072.092570000001</v>
      </c>
      <c r="C6" s="232"/>
      <c r="D6" s="145" t="s">
        <v>352</v>
      </c>
      <c r="E6" s="171">
        <v>28628.259000000002</v>
      </c>
    </row>
    <row r="7" spans="1:5" x14ac:dyDescent="0.2">
      <c r="A7" s="18" t="s">
        <v>351</v>
      </c>
      <c r="B7" s="233">
        <v>10488.446049999999</v>
      </c>
      <c r="C7" s="232"/>
      <c r="D7" s="18" t="s">
        <v>353</v>
      </c>
      <c r="E7" s="234">
        <v>19710.331999999999</v>
      </c>
    </row>
    <row r="8" spans="1:5" x14ac:dyDescent="0.2">
      <c r="A8" s="439"/>
      <c r="B8" s="440"/>
      <c r="C8" s="232"/>
      <c r="D8" s="18" t="s">
        <v>354</v>
      </c>
      <c r="E8" s="234">
        <v>7957.8860000000004</v>
      </c>
    </row>
    <row r="9" spans="1:5" x14ac:dyDescent="0.2">
      <c r="A9" s="145" t="s">
        <v>252</v>
      </c>
      <c r="B9" s="171">
        <v>-5202</v>
      </c>
      <c r="C9" s="232"/>
      <c r="D9" s="18" t="s">
        <v>355</v>
      </c>
      <c r="E9" s="234">
        <v>960.04100000000005</v>
      </c>
    </row>
    <row r="10" spans="1:5" x14ac:dyDescent="0.2">
      <c r="A10" s="18"/>
      <c r="B10" s="233"/>
      <c r="C10" s="232"/>
      <c r="D10" s="145" t="s">
        <v>356</v>
      </c>
      <c r="E10" s="171">
        <v>-140.46033250600567</v>
      </c>
    </row>
    <row r="11" spans="1:5" x14ac:dyDescent="0.2">
      <c r="A11" s="173" t="s">
        <v>114</v>
      </c>
      <c r="B11" s="174">
        <v>32438.204917493997</v>
      </c>
      <c r="C11" s="232"/>
      <c r="D11" s="173" t="s">
        <v>114</v>
      </c>
      <c r="E11" s="174">
        <v>32438.204917493997</v>
      </c>
    </row>
    <row r="12" spans="1:5" x14ac:dyDescent="0.2">
      <c r="A12" s="1"/>
      <c r="B12" s="1"/>
      <c r="C12" s="232"/>
      <c r="D12" s="1"/>
      <c r="E12" s="161" t="s">
        <v>219</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0"/>
  <sheetViews>
    <sheetView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66" t="s">
        <v>487</v>
      </c>
      <c r="B1" s="766"/>
      <c r="C1" s="766"/>
      <c r="D1" s="766"/>
      <c r="E1" s="766"/>
      <c r="F1" s="191"/>
    </row>
    <row r="2" spans="1:8" x14ac:dyDescent="0.2">
      <c r="A2" s="767"/>
      <c r="B2" s="767"/>
      <c r="C2" s="767"/>
      <c r="D2" s="767"/>
      <c r="E2" s="767"/>
      <c r="H2" s="55" t="s">
        <v>357</v>
      </c>
    </row>
    <row r="3" spans="1:8" x14ac:dyDescent="0.2">
      <c r="A3" s="56"/>
      <c r="B3" s="56"/>
      <c r="C3" s="620" t="s">
        <v>486</v>
      </c>
      <c r="D3" s="620" t="s">
        <v>575</v>
      </c>
      <c r="E3" s="620" t="s">
        <v>601</v>
      </c>
      <c r="F3" s="620" t="s">
        <v>575</v>
      </c>
      <c r="G3" s="620" t="s">
        <v>600</v>
      </c>
      <c r="H3" s="620" t="s">
        <v>575</v>
      </c>
    </row>
    <row r="4" spans="1:8" ht="15" x14ac:dyDescent="0.25">
      <c r="A4" s="633">
        <v>2021</v>
      </c>
      <c r="B4" s="556" t="s">
        <v>504</v>
      </c>
      <c r="C4" s="624" t="s">
        <v>504</v>
      </c>
      <c r="D4" s="624" t="s">
        <v>504</v>
      </c>
      <c r="E4" s="624" t="s">
        <v>504</v>
      </c>
      <c r="F4" s="624" t="s">
        <v>504</v>
      </c>
      <c r="G4" s="624" t="s">
        <v>504</v>
      </c>
      <c r="H4" s="624" t="s">
        <v>504</v>
      </c>
    </row>
    <row r="5" spans="1:8" ht="15" x14ac:dyDescent="0.25">
      <c r="A5" s="633" t="s">
        <v>504</v>
      </c>
      <c r="B5" s="556" t="s">
        <v>619</v>
      </c>
      <c r="C5" s="624">
        <v>8.3238000000000003</v>
      </c>
      <c r="D5" s="624">
        <v>-0.81</v>
      </c>
      <c r="E5" s="624">
        <v>7.1341999999999999</v>
      </c>
      <c r="F5" s="624">
        <v>11.86</v>
      </c>
      <c r="G5" s="624">
        <v>6.7427999999999999</v>
      </c>
      <c r="H5" s="624" t="s">
        <v>142</v>
      </c>
    </row>
    <row r="6" spans="1:8" ht="15" x14ac:dyDescent="0.25">
      <c r="A6" s="633">
        <v>2022</v>
      </c>
      <c r="B6" s="556" t="s">
        <v>504</v>
      </c>
      <c r="C6" s="624" t="s">
        <v>504</v>
      </c>
      <c r="D6" s="624" t="s">
        <v>504</v>
      </c>
      <c r="E6" s="624" t="s">
        <v>504</v>
      </c>
      <c r="F6" s="624" t="s">
        <v>504</v>
      </c>
      <c r="G6" s="624" t="s">
        <v>504</v>
      </c>
      <c r="H6" s="624" t="s">
        <v>504</v>
      </c>
    </row>
    <row r="7" spans="1:8" s="1" customFormat="1" ht="15" x14ac:dyDescent="0.25">
      <c r="A7" s="661" t="s">
        <v>504</v>
      </c>
      <c r="B7" s="18" t="s">
        <v>617</v>
      </c>
      <c r="C7" s="235">
        <v>8.7993390099999989</v>
      </c>
      <c r="D7" s="441">
        <v>5.712735698136596</v>
      </c>
      <c r="E7" s="235">
        <v>7.6110379399999983</v>
      </c>
      <c r="F7" s="441">
        <v>6.6834530348602481</v>
      </c>
      <c r="G7" s="235">
        <v>7.2198340499999993</v>
      </c>
      <c r="H7" s="441">
        <v>7.0746595149630291</v>
      </c>
    </row>
    <row r="8" spans="1:8" s="1" customFormat="1" ht="15" x14ac:dyDescent="0.25">
      <c r="A8" s="661" t="s">
        <v>504</v>
      </c>
      <c r="B8" s="18" t="s">
        <v>618</v>
      </c>
      <c r="C8" s="235">
        <v>9.3430694499999998</v>
      </c>
      <c r="D8" s="441">
        <v>6.1792191365974087</v>
      </c>
      <c r="E8" s="235">
        <v>8.154769589999999</v>
      </c>
      <c r="F8" s="441">
        <v>7.1439881693718217</v>
      </c>
      <c r="G8" s="235">
        <v>7.7635644899999985</v>
      </c>
      <c r="H8" s="441">
        <v>7.5310656205456574</v>
      </c>
    </row>
    <row r="9" spans="1:8" s="1" customFormat="1" ht="15" x14ac:dyDescent="0.25">
      <c r="A9" s="661" t="s">
        <v>504</v>
      </c>
      <c r="B9" s="18" t="s">
        <v>620</v>
      </c>
      <c r="C9" s="235">
        <v>9.9683611499999998</v>
      </c>
      <c r="D9" s="441">
        <v>6.692572535677769</v>
      </c>
      <c r="E9" s="235">
        <v>8.780061289999999</v>
      </c>
      <c r="F9" s="441">
        <v>7.6678034014201994</v>
      </c>
      <c r="G9" s="235">
        <v>8.3888561899999985</v>
      </c>
      <c r="H9" s="441">
        <v>8.0541831114485927</v>
      </c>
    </row>
    <row r="10" spans="1:8" s="1" customFormat="1" ht="15" x14ac:dyDescent="0.25">
      <c r="A10" s="661" t="s">
        <v>504</v>
      </c>
      <c r="B10" s="18" t="s">
        <v>619</v>
      </c>
      <c r="C10" s="235">
        <v>9.0315361499999991</v>
      </c>
      <c r="D10" s="441">
        <v>-9.3979841410541258</v>
      </c>
      <c r="E10" s="235">
        <v>8.1181600500000002</v>
      </c>
      <c r="F10" s="441">
        <v>-7.5386858717474725</v>
      </c>
      <c r="G10" s="235">
        <v>7.8286649000000006</v>
      </c>
      <c r="H10" s="441">
        <v>-6.6778029961674434</v>
      </c>
    </row>
    <row r="11" spans="1:8" s="1" customFormat="1" ht="15" x14ac:dyDescent="0.25">
      <c r="A11" s="633">
        <v>2023</v>
      </c>
      <c r="B11" s="556" t="s">
        <v>504</v>
      </c>
      <c r="C11" s="624" t="s">
        <v>504</v>
      </c>
      <c r="D11" s="624" t="s">
        <v>504</v>
      </c>
      <c r="E11" s="624" t="s">
        <v>504</v>
      </c>
      <c r="F11" s="624" t="s">
        <v>504</v>
      </c>
      <c r="G11" s="624" t="s">
        <v>504</v>
      </c>
      <c r="H11" s="624" t="s">
        <v>504</v>
      </c>
    </row>
    <row r="12" spans="1:8" s="1" customFormat="1" ht="15" x14ac:dyDescent="0.25">
      <c r="A12" s="661" t="s">
        <v>504</v>
      </c>
      <c r="B12" s="18" t="s">
        <v>617</v>
      </c>
      <c r="C12" s="235">
        <v>9.7491355500000001</v>
      </c>
      <c r="D12" s="441">
        <v>7.9454855528646817</v>
      </c>
      <c r="E12" s="235">
        <v>8.8357594499999994</v>
      </c>
      <c r="F12" s="441">
        <v>8.839434004506959</v>
      </c>
      <c r="G12" s="235">
        <v>8.5462643000000007</v>
      </c>
      <c r="H12" s="441">
        <v>9.1663062497412557</v>
      </c>
    </row>
    <row r="13" spans="1:8" s="1" customFormat="1" ht="15" x14ac:dyDescent="0.25">
      <c r="A13" s="661" t="s">
        <v>504</v>
      </c>
      <c r="B13" s="18" t="s">
        <v>618</v>
      </c>
      <c r="C13" s="235">
        <v>7.0454401499999992</v>
      </c>
      <c r="D13" s="441">
        <v>-27.732668051784355</v>
      </c>
      <c r="E13" s="235">
        <v>6.1357264500000008</v>
      </c>
      <c r="F13" s="441">
        <v>-30.558018416854917</v>
      </c>
      <c r="G13" s="235">
        <v>5.8467167500000006</v>
      </c>
      <c r="H13" s="441">
        <v>-31.58745687282337</v>
      </c>
    </row>
    <row r="14" spans="1:8" s="1" customFormat="1" ht="15" x14ac:dyDescent="0.25">
      <c r="A14" s="661" t="s">
        <v>504</v>
      </c>
      <c r="B14" s="18" t="s">
        <v>620</v>
      </c>
      <c r="C14" s="235">
        <v>6.8701930500000001</v>
      </c>
      <c r="D14" s="441">
        <v>-2.4873832758340741</v>
      </c>
      <c r="E14" s="235">
        <v>5.9604793500000008</v>
      </c>
      <c r="F14" s="441">
        <v>-2.8561752455571088</v>
      </c>
      <c r="G14" s="235">
        <v>5.6714696499999997</v>
      </c>
      <c r="H14" s="441">
        <v>-2.9973591588817921</v>
      </c>
    </row>
    <row r="15" spans="1:8" s="1" customFormat="1" ht="15" x14ac:dyDescent="0.25">
      <c r="A15" s="661" t="s">
        <v>504</v>
      </c>
      <c r="B15" s="18" t="s">
        <v>619</v>
      </c>
      <c r="C15" s="235">
        <v>6.7687525499999994</v>
      </c>
      <c r="D15" s="441">
        <v>-1.4765305612482127</v>
      </c>
      <c r="E15" s="235">
        <v>5.9630581500000011</v>
      </c>
      <c r="F15" s="474">
        <v>4.3264976666687285E-2</v>
      </c>
      <c r="G15" s="235">
        <v>5.6023470999999994</v>
      </c>
      <c r="H15" s="441">
        <v>-1.2187766886842168</v>
      </c>
    </row>
    <row r="16" spans="1:8" s="1" customFormat="1" ht="15" x14ac:dyDescent="0.25">
      <c r="A16" s="633">
        <v>2024</v>
      </c>
      <c r="B16" s="556" t="s">
        <v>504</v>
      </c>
      <c r="C16" s="624" t="s">
        <v>504</v>
      </c>
      <c r="D16" s="624" t="s">
        <v>504</v>
      </c>
      <c r="E16" s="624" t="s">
        <v>504</v>
      </c>
      <c r="F16" s="624" t="s">
        <v>504</v>
      </c>
      <c r="G16" s="624" t="s">
        <v>504</v>
      </c>
      <c r="H16" s="624" t="s">
        <v>504</v>
      </c>
    </row>
    <row r="17" spans="1:8" s="1" customFormat="1" ht="15" x14ac:dyDescent="0.25">
      <c r="A17" s="661" t="s">
        <v>504</v>
      </c>
      <c r="B17" s="18" t="s">
        <v>617</v>
      </c>
      <c r="C17" s="235">
        <v>7.5682376000000007</v>
      </c>
      <c r="D17" s="441">
        <v>11.811409031343617</v>
      </c>
      <c r="E17" s="235">
        <v>6.7241779000000017</v>
      </c>
      <c r="F17" s="441">
        <v>12.763916280105375</v>
      </c>
      <c r="G17" s="235">
        <v>6.3462890333333348</v>
      </c>
      <c r="H17" s="441">
        <v>13.279111773230465</v>
      </c>
    </row>
    <row r="18" spans="1:8" s="1" customFormat="1" ht="15" x14ac:dyDescent="0.25">
      <c r="A18" s="661" t="s">
        <v>504</v>
      </c>
      <c r="B18" s="18" t="s">
        <v>618</v>
      </c>
      <c r="C18" s="235">
        <v>7.4591914099999999</v>
      </c>
      <c r="D18" s="441">
        <v>-1.4408399387461199</v>
      </c>
      <c r="E18" s="235">
        <v>6.5307245300000005</v>
      </c>
      <c r="F18" s="441">
        <v>-2.8769817348229458</v>
      </c>
      <c r="G18" s="235">
        <v>6.1150479866666672</v>
      </c>
      <c r="H18" s="441">
        <v>-3.6437206917632343</v>
      </c>
    </row>
    <row r="19" spans="1:8" s="1" customFormat="1" ht="15" x14ac:dyDescent="0.25">
      <c r="A19" s="661" t="s">
        <v>504</v>
      </c>
      <c r="B19" s="18" t="s">
        <v>619</v>
      </c>
      <c r="C19" s="235">
        <v>8.0511863299999984</v>
      </c>
      <c r="D19" s="441">
        <v>7.9364489722887877</v>
      </c>
      <c r="E19" s="235">
        <v>7.37479028</v>
      </c>
      <c r="F19" s="441">
        <v>12.924534576870284</v>
      </c>
      <c r="G19" s="235">
        <v>6.9587999433333332</v>
      </c>
      <c r="H19" s="441">
        <v>13.797961332542183</v>
      </c>
    </row>
    <row r="20" spans="1:8" s="1" customFormat="1" ht="15" x14ac:dyDescent="0.25">
      <c r="A20" s="633">
        <v>2025</v>
      </c>
      <c r="B20" s="556" t="s">
        <v>504</v>
      </c>
      <c r="C20" s="624" t="s">
        <v>504</v>
      </c>
      <c r="D20" s="624" t="s">
        <v>504</v>
      </c>
      <c r="E20" s="624" t="s">
        <v>504</v>
      </c>
      <c r="F20" s="624" t="s">
        <v>504</v>
      </c>
      <c r="G20" s="624" t="s">
        <v>504</v>
      </c>
      <c r="H20" s="624" t="s">
        <v>504</v>
      </c>
    </row>
    <row r="21" spans="1:8" s="1" customFormat="1" ht="15" x14ac:dyDescent="0.25">
      <c r="A21" s="661" t="s">
        <v>504</v>
      </c>
      <c r="B21" s="18" t="s">
        <v>617</v>
      </c>
      <c r="C21" s="235">
        <v>8.8194020200000001</v>
      </c>
      <c r="D21" s="441">
        <v>9.5416458955558898</v>
      </c>
      <c r="E21" s="235">
        <v>8.1430059700000008</v>
      </c>
      <c r="F21" s="441">
        <v>10.416780150119751</v>
      </c>
      <c r="G21" s="235">
        <v>7.7270156333333322</v>
      </c>
      <c r="H21" s="441">
        <v>11.039485202272047</v>
      </c>
    </row>
    <row r="22" spans="1:8" s="1" customFormat="1" ht="15" x14ac:dyDescent="0.25">
      <c r="A22" s="661" t="s">
        <v>504</v>
      </c>
      <c r="B22" s="18" t="s">
        <v>618</v>
      </c>
      <c r="C22" s="235">
        <v>7.1558540900000001</v>
      </c>
      <c r="D22" s="441">
        <v>-18.862366475952982</v>
      </c>
      <c r="E22" s="235">
        <v>6.4794592499999997</v>
      </c>
      <c r="F22" s="441">
        <v>-20.429147738915397</v>
      </c>
      <c r="G22" s="235">
        <v>6.063467703333334</v>
      </c>
      <c r="H22" s="441">
        <v>-21.528983619803622</v>
      </c>
    </row>
    <row r="23" spans="1:8" s="1" customFormat="1" ht="15" x14ac:dyDescent="0.25">
      <c r="A23" s="661" t="s">
        <v>504</v>
      </c>
      <c r="B23" s="18" t="s">
        <v>620</v>
      </c>
      <c r="C23" s="235">
        <v>6.8492957500000005</v>
      </c>
      <c r="D23" s="441">
        <v>-4.2840216715486381</v>
      </c>
      <c r="E23" s="235">
        <v>6.1729009100000001</v>
      </c>
      <c r="F23" s="441">
        <v>-4.7312333972931402</v>
      </c>
      <c r="G23" s="235">
        <v>5.7569093633333326</v>
      </c>
      <c r="H23" s="441">
        <v>-5.0558253956143586</v>
      </c>
    </row>
    <row r="24" spans="1:8" s="1" customFormat="1" ht="15" x14ac:dyDescent="0.25">
      <c r="A24" s="661" t="s">
        <v>504</v>
      </c>
      <c r="B24" s="18" t="s">
        <v>619</v>
      </c>
      <c r="C24" s="235">
        <v>7.6348761499999993</v>
      </c>
      <c r="D24" s="441">
        <v>11.469506189742191</v>
      </c>
      <c r="E24" s="235">
        <v>6.9507542499999992</v>
      </c>
      <c r="F24" s="441">
        <v>12.601098759578164</v>
      </c>
      <c r="G24" s="235">
        <v>6.5806172666666667</v>
      </c>
      <c r="H24" s="441">
        <v>14.308161746989803</v>
      </c>
    </row>
    <row r="25" spans="1:8" s="1" customFormat="1" ht="15" x14ac:dyDescent="0.25">
      <c r="A25" s="633">
        <v>2026</v>
      </c>
      <c r="B25" s="556" t="s">
        <v>504</v>
      </c>
      <c r="C25" s="624" t="s">
        <v>504</v>
      </c>
      <c r="D25" s="624" t="s">
        <v>504</v>
      </c>
      <c r="E25" s="624" t="s">
        <v>504</v>
      </c>
      <c r="F25" s="624" t="s">
        <v>504</v>
      </c>
      <c r="G25" s="624" t="s">
        <v>504</v>
      </c>
      <c r="H25" s="624" t="s">
        <v>504</v>
      </c>
    </row>
    <row r="26" spans="1:8" s="1" customFormat="1" ht="15" x14ac:dyDescent="0.25">
      <c r="A26" s="633" t="s">
        <v>504</v>
      </c>
      <c r="B26" s="556" t="s">
        <v>680</v>
      </c>
      <c r="C26" s="624">
        <v>7.3393493799999998</v>
      </c>
      <c r="D26" s="743">
        <v>-3.870747399091726</v>
      </c>
      <c r="E26" s="624">
        <v>6.6552274799999998</v>
      </c>
      <c r="F26" s="743">
        <v>-4.2517223220774856</v>
      </c>
      <c r="G26" s="624">
        <v>6.2850904966666672</v>
      </c>
      <c r="H26" s="743">
        <v>-4.4908670117764657</v>
      </c>
    </row>
    <row r="27" spans="1:8" s="1" customFormat="1" x14ac:dyDescent="0.2">
      <c r="A27" s="80" t="s">
        <v>254</v>
      </c>
      <c r="H27" s="161" t="s">
        <v>563</v>
      </c>
    </row>
    <row r="28" spans="1:8" s="1" customFormat="1" x14ac:dyDescent="0.2">
      <c r="A28" s="80" t="s">
        <v>691</v>
      </c>
      <c r="H28" s="161"/>
    </row>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sheetData>
  <mergeCells count="1">
    <mergeCell ref="A1:E2"/>
  </mergeCells>
  <conditionalFormatting sqref="F15">
    <cfRule type="cellIs" dxfId="12" priority="1" operator="between">
      <formula>-0.5</formula>
      <formula>0.5</formula>
    </cfRule>
    <cfRule type="cellIs" dxfId="11" priority="2" operator="between">
      <formula>0</formula>
      <formula>0.49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74">
        <f>INDICE!A3</f>
        <v>46112</v>
      </c>
      <c r="C3" s="775"/>
      <c r="D3" s="775" t="s">
        <v>115</v>
      </c>
      <c r="E3" s="775"/>
      <c r="F3" s="775" t="s">
        <v>116</v>
      </c>
      <c r="G3" s="775"/>
      <c r="H3" s="775"/>
      <c r="I3"/>
    </row>
    <row r="4" spans="1:9" ht="14.25" x14ac:dyDescent="0.2">
      <c r="A4" s="66"/>
      <c r="B4" s="63" t="s">
        <v>47</v>
      </c>
      <c r="C4" s="63" t="s">
        <v>416</v>
      </c>
      <c r="D4" s="63" t="s">
        <v>47</v>
      </c>
      <c r="E4" s="82" t="s">
        <v>416</v>
      </c>
      <c r="F4" s="63" t="s">
        <v>47</v>
      </c>
      <c r="G4" s="64" t="s">
        <v>416</v>
      </c>
      <c r="H4" s="64" t="s">
        <v>121</v>
      </c>
      <c r="I4"/>
    </row>
    <row r="5" spans="1:9" ht="14.25" x14ac:dyDescent="0.2">
      <c r="A5" s="3" t="s">
        <v>506</v>
      </c>
      <c r="B5" s="300">
        <v>173.37632000000008</v>
      </c>
      <c r="C5" s="72">
        <v>-11.671603763996435</v>
      </c>
      <c r="D5" s="71">
        <v>516.87759000000005</v>
      </c>
      <c r="E5" s="329">
        <v>-5.3759274966208546</v>
      </c>
      <c r="F5" s="71">
        <v>1918.6707000000001</v>
      </c>
      <c r="G5" s="72">
        <v>-7.0685234194578257</v>
      </c>
      <c r="H5" s="303">
        <v>3.1930151437549839</v>
      </c>
      <c r="I5"/>
    </row>
    <row r="6" spans="1:9" ht="14.25" x14ac:dyDescent="0.2">
      <c r="A6" s="3" t="s">
        <v>48</v>
      </c>
      <c r="B6" s="301">
        <v>605.94285000000013</v>
      </c>
      <c r="C6" s="59">
        <v>15.505346571977284</v>
      </c>
      <c r="D6" s="58">
        <v>1653.7302800000007</v>
      </c>
      <c r="E6" s="59">
        <v>8.987841326309713</v>
      </c>
      <c r="F6" s="58">
        <v>7165.5678100000014</v>
      </c>
      <c r="G6" s="59">
        <v>8.6604527416878661</v>
      </c>
      <c r="H6" s="304">
        <v>11.924801129726553</v>
      </c>
      <c r="I6"/>
    </row>
    <row r="7" spans="1:9" ht="14.25" x14ac:dyDescent="0.2">
      <c r="A7" s="3" t="s">
        <v>49</v>
      </c>
      <c r="B7" s="301">
        <v>626.12508000000003</v>
      </c>
      <c r="C7" s="59">
        <v>8.1269155018462627</v>
      </c>
      <c r="D7" s="58">
        <v>1691.1093800000001</v>
      </c>
      <c r="E7" s="59">
        <v>4.2454810827062657</v>
      </c>
      <c r="F7" s="58">
        <v>7813.1600399999998</v>
      </c>
      <c r="G7" s="59">
        <v>4.3776510243102997</v>
      </c>
      <c r="H7" s="304">
        <v>13.002511753737259</v>
      </c>
      <c r="I7"/>
    </row>
    <row r="8" spans="1:9" ht="14.25" x14ac:dyDescent="0.2">
      <c r="A8" s="3" t="s">
        <v>122</v>
      </c>
      <c r="B8" s="301">
        <v>2640.2660099999989</v>
      </c>
      <c r="C8" s="59">
        <v>3.6054891862483083</v>
      </c>
      <c r="D8" s="58">
        <v>7537.3273100000015</v>
      </c>
      <c r="E8" s="59">
        <v>1.1184662929066709</v>
      </c>
      <c r="F8" s="58">
        <v>30761.633620000004</v>
      </c>
      <c r="G8" s="240">
        <v>3.008269204664769</v>
      </c>
      <c r="H8" s="304">
        <v>51.192923306382099</v>
      </c>
      <c r="I8"/>
    </row>
    <row r="9" spans="1:9" ht="14.25" x14ac:dyDescent="0.2">
      <c r="A9" s="3" t="s">
        <v>123</v>
      </c>
      <c r="B9" s="301">
        <v>641.94450999999992</v>
      </c>
      <c r="C9" s="59">
        <v>-8.5086474141674593</v>
      </c>
      <c r="D9" s="58">
        <v>1752.2425499999999</v>
      </c>
      <c r="E9" s="59">
        <v>-14.159518320886114</v>
      </c>
      <c r="F9" s="58">
        <v>7414.7900000000009</v>
      </c>
      <c r="G9" s="73">
        <v>-13.263438888642732</v>
      </c>
      <c r="H9" s="304">
        <v>12.339551939664799</v>
      </c>
      <c r="I9"/>
    </row>
    <row r="10" spans="1:9" ht="14.25" x14ac:dyDescent="0.2">
      <c r="A10" s="3" t="s">
        <v>581</v>
      </c>
      <c r="B10" s="301">
        <v>499.36</v>
      </c>
      <c r="C10" s="329">
        <v>12.63325715692768</v>
      </c>
      <c r="D10" s="58">
        <v>1248.9997612067912</v>
      </c>
      <c r="E10" s="59">
        <v>-6.5518756626466228</v>
      </c>
      <c r="F10" s="58">
        <v>5015.7988815194813</v>
      </c>
      <c r="G10" s="59">
        <v>-2.1145413572344958</v>
      </c>
      <c r="H10" s="304">
        <v>8.3471967267343032</v>
      </c>
      <c r="I10"/>
    </row>
    <row r="11" spans="1:9" ht="14.25" x14ac:dyDescent="0.2">
      <c r="A11" s="60" t="s">
        <v>582</v>
      </c>
      <c r="B11" s="61">
        <v>5187.0147699999998</v>
      </c>
      <c r="C11" s="62">
        <v>3.8788225170207142</v>
      </c>
      <c r="D11" s="61">
        <v>14400.286871206794</v>
      </c>
      <c r="E11" s="62">
        <v>-0.80834126452438915</v>
      </c>
      <c r="F11" s="61">
        <v>60089.621051519491</v>
      </c>
      <c r="G11" s="62">
        <v>0.68537014639136407</v>
      </c>
      <c r="H11" s="62">
        <v>100</v>
      </c>
      <c r="I11"/>
    </row>
    <row r="12" spans="1:9" ht="14.25" x14ac:dyDescent="0.2">
      <c r="A12" s="3"/>
      <c r="B12" s="3"/>
      <c r="C12" s="3"/>
      <c r="D12" s="3"/>
      <c r="E12" s="3"/>
      <c r="F12" s="3"/>
      <c r="G12" s="3"/>
      <c r="H12" s="79" t="s">
        <v>219</v>
      </c>
      <c r="I12"/>
    </row>
    <row r="13" spans="1:9" ht="14.25" x14ac:dyDescent="0.2">
      <c r="A13" s="80" t="s">
        <v>474</v>
      </c>
      <c r="B13" s="3"/>
      <c r="C13" s="3"/>
      <c r="D13" s="3"/>
      <c r="E13" s="3"/>
      <c r="F13" s="3"/>
      <c r="G13" s="3"/>
      <c r="H13" s="3"/>
      <c r="I13"/>
    </row>
    <row r="14" spans="1:9" ht="14.25" x14ac:dyDescent="0.2">
      <c r="A14" s="80" t="s">
        <v>417</v>
      </c>
      <c r="B14" s="58"/>
      <c r="C14" s="3"/>
      <c r="D14" s="3"/>
      <c r="E14" s="3"/>
      <c r="F14" s="3"/>
      <c r="G14" s="3"/>
      <c r="H14" s="3"/>
      <c r="I14"/>
    </row>
    <row r="15" spans="1:9" ht="14.25" x14ac:dyDescent="0.2">
      <c r="A15" s="80" t="s">
        <v>418</v>
      </c>
      <c r="B15" s="3"/>
      <c r="C15" s="3"/>
      <c r="D15" s="3"/>
      <c r="E15" s="3"/>
      <c r="F15" s="3"/>
      <c r="G15" s="3"/>
      <c r="H15" s="3"/>
      <c r="I15"/>
    </row>
    <row r="16" spans="1:9" ht="14.25" x14ac:dyDescent="0.2">
      <c r="A16" s="133" t="s">
        <v>527</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49" priority="10" operator="equal">
      <formula>0</formula>
    </cfRule>
    <cfRule type="cellIs" dxfId="248" priority="11" operator="between">
      <formula>0</formula>
      <formula>0.5</formula>
    </cfRule>
  </conditionalFormatting>
  <conditionalFormatting sqref="E5">
    <cfRule type="cellIs" dxfId="247" priority="1" operator="equal">
      <formula>0</formula>
    </cfRule>
    <cfRule type="cellIs" dxfId="246" priority="2" operator="between">
      <formula>0</formula>
      <formula>0.5</formula>
    </cfRule>
  </conditionalFormatting>
  <conditionalFormatting sqref="G8">
    <cfRule type="cellIs" dxfId="245"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358</v>
      </c>
    </row>
    <row r="2" spans="1:13" x14ac:dyDescent="0.2">
      <c r="A2" s="158"/>
      <c r="M2" s="161"/>
    </row>
    <row r="3" spans="1:13" x14ac:dyDescent="0.2">
      <c r="A3" s="190"/>
      <c r="B3" s="145">
        <v>2025</v>
      </c>
      <c r="C3" s="145" t="s">
        <v>504</v>
      </c>
      <c r="D3" s="145" t="s">
        <v>504</v>
      </c>
      <c r="E3" s="145" t="s">
        <v>504</v>
      </c>
      <c r="F3" s="145" t="s">
        <v>504</v>
      </c>
      <c r="G3" s="145" t="s">
        <v>504</v>
      </c>
      <c r="H3" s="145" t="s">
        <v>504</v>
      </c>
      <c r="I3" s="145" t="s">
        <v>504</v>
      </c>
      <c r="J3" s="145" t="s">
        <v>504</v>
      </c>
      <c r="K3" s="145">
        <v>2026</v>
      </c>
      <c r="L3" s="145" t="s">
        <v>504</v>
      </c>
      <c r="M3" s="145" t="s">
        <v>504</v>
      </c>
    </row>
    <row r="4" spans="1:13" x14ac:dyDescent="0.2">
      <c r="B4" s="535">
        <v>45748</v>
      </c>
      <c r="C4" s="535">
        <v>45778</v>
      </c>
      <c r="D4" s="535">
        <v>45809</v>
      </c>
      <c r="E4" s="535">
        <v>45839</v>
      </c>
      <c r="F4" s="535">
        <v>45870</v>
      </c>
      <c r="G4" s="535">
        <v>45901</v>
      </c>
      <c r="H4" s="535">
        <v>45931</v>
      </c>
      <c r="I4" s="535">
        <v>45962</v>
      </c>
      <c r="J4" s="535">
        <v>45992</v>
      </c>
      <c r="K4" s="535">
        <v>46023</v>
      </c>
      <c r="L4" s="535">
        <v>46054</v>
      </c>
      <c r="M4" s="535">
        <v>46082</v>
      </c>
    </row>
    <row r="5" spans="1:13" x14ac:dyDescent="0.2">
      <c r="A5" s="550" t="s">
        <v>534</v>
      </c>
      <c r="B5" s="537">
        <v>3.4124761904761902</v>
      </c>
      <c r="C5" s="537">
        <v>3.1174285714285719</v>
      </c>
      <c r="D5" s="537">
        <v>3.0233999999999996</v>
      </c>
      <c r="E5" s="537">
        <v>3.2009090909090911</v>
      </c>
      <c r="F5" s="537">
        <v>2.9118571428571429</v>
      </c>
      <c r="G5" s="537">
        <v>2.9734285714285713</v>
      </c>
      <c r="H5" s="537">
        <v>3.1854782608695662</v>
      </c>
      <c r="I5" s="537">
        <v>3.793705882352941</v>
      </c>
      <c r="J5" s="537">
        <v>4.2611428571428576</v>
      </c>
      <c r="K5" s="537">
        <v>7.7184210526315775</v>
      </c>
      <c r="L5" s="537">
        <v>3.6206842105263162</v>
      </c>
      <c r="M5" s="537">
        <v>3.0563636363636366</v>
      </c>
    </row>
    <row r="6" spans="1:13" x14ac:dyDescent="0.2">
      <c r="A6" s="18" t="s">
        <v>535</v>
      </c>
      <c r="B6" s="537">
        <v>85.169999999999987</v>
      </c>
      <c r="C6" s="537">
        <v>82.742499999999993</v>
      </c>
      <c r="D6" s="537">
        <v>86.433333333333323</v>
      </c>
      <c r="E6" s="537">
        <v>81.250434782608693</v>
      </c>
      <c r="F6" s="537">
        <v>79.369500000000002</v>
      </c>
      <c r="G6" s="537">
        <v>79.22136363636362</v>
      </c>
      <c r="H6" s="537">
        <v>78.314782608695666</v>
      </c>
      <c r="I6" s="537">
        <v>76.158000000000001</v>
      </c>
      <c r="J6" s="537">
        <v>71.064285714285717</v>
      </c>
      <c r="K6" s="537">
        <v>90.159523809523805</v>
      </c>
      <c r="L6" s="537">
        <v>79.463999999999999</v>
      </c>
      <c r="M6" s="537">
        <v>131.39999999999998</v>
      </c>
    </row>
    <row r="7" spans="1:13" x14ac:dyDescent="0.2">
      <c r="A7" s="512" t="s">
        <v>536</v>
      </c>
      <c r="B7" s="537">
        <v>35.152000000000001</v>
      </c>
      <c r="C7" s="537">
        <v>35.215000000000003</v>
      </c>
      <c r="D7" s="537">
        <v>36.404285714285713</v>
      </c>
      <c r="E7" s="537">
        <v>33.527826086956523</v>
      </c>
      <c r="F7" s="537">
        <v>32.15428571428572</v>
      </c>
      <c r="G7" s="537">
        <v>32.050454545454549</v>
      </c>
      <c r="H7" s="537">
        <v>31.918260869565223</v>
      </c>
      <c r="I7" s="537">
        <v>30.582500000000003</v>
      </c>
      <c r="J7" s="537">
        <v>27.576499999999999</v>
      </c>
      <c r="K7" s="537">
        <v>34.841904761904772</v>
      </c>
      <c r="L7" s="537">
        <v>32.618499999999997</v>
      </c>
      <c r="M7" s="576">
        <v>52.649545454545461</v>
      </c>
    </row>
    <row r="8" spans="1:13" x14ac:dyDescent="0.2">
      <c r="A8" s="439" t="s">
        <v>537</v>
      </c>
      <c r="B8" s="577">
        <v>33.475000000000001</v>
      </c>
      <c r="C8" s="577">
        <v>34.101290322580653</v>
      </c>
      <c r="D8" s="577">
        <v>36.660333333333334</v>
      </c>
      <c r="E8" s="577">
        <v>34.004516129032254</v>
      </c>
      <c r="F8" s="577">
        <v>32.44903225806452</v>
      </c>
      <c r="G8" s="577">
        <v>31.841000000000005</v>
      </c>
      <c r="H8" s="577">
        <v>31.201935483870979</v>
      </c>
      <c r="I8" s="577">
        <v>30.107333333333337</v>
      </c>
      <c r="J8" s="577">
        <v>27.964516129032269</v>
      </c>
      <c r="K8" s="577">
        <v>35.795161290322582</v>
      </c>
      <c r="L8" s="577">
        <v>31.372500000000002</v>
      </c>
      <c r="M8" s="577">
        <v>50.306363636363635</v>
      </c>
    </row>
    <row r="9" spans="1:13" x14ac:dyDescent="0.2">
      <c r="M9" s="161" t="s">
        <v>538</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1">
        <f>INDICE!A3</f>
        <v>46112</v>
      </c>
      <c r="C3" s="822">
        <v>41671</v>
      </c>
      <c r="D3" s="821">
        <f>DATE(YEAR(B3),MONTH(B3)-1,1)</f>
        <v>46054</v>
      </c>
      <c r="E3" s="822"/>
      <c r="F3" s="821">
        <f>DATE(YEAR(B3)-1,MONTH(B3),1)</f>
        <v>45717</v>
      </c>
      <c r="G3" s="822"/>
      <c r="H3" s="769" t="s">
        <v>416</v>
      </c>
      <c r="I3" s="76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3">
        <f>D3</f>
        <v>46054</v>
      </c>
      <c r="I4" s="280">
        <f>F3</f>
        <v>45717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360</v>
      </c>
      <c r="B5" s="234">
        <v>5538.1210000000001</v>
      </c>
      <c r="C5" s="444">
        <v>35.491973176652536</v>
      </c>
      <c r="D5" s="234">
        <v>6130.4449999999997</v>
      </c>
      <c r="E5" s="444">
        <v>38.576028682876526</v>
      </c>
      <c r="F5" s="234">
        <v>5448.085</v>
      </c>
      <c r="G5" s="444">
        <v>36.298059449937078</v>
      </c>
      <c r="H5" s="625">
        <v>-9.6620065916911351</v>
      </c>
      <c r="I5" s="240">
        <v>1.6526173875774708</v>
      </c>
      <c r="K5" s="239"/>
    </row>
    <row r="6" spans="1:71" s="13" customFormat="1" ht="15" x14ac:dyDescent="0.2">
      <c r="A6" s="16" t="s">
        <v>117</v>
      </c>
      <c r="B6" s="234">
        <v>10065.748</v>
      </c>
      <c r="C6" s="444">
        <v>64.508026823347464</v>
      </c>
      <c r="D6" s="234">
        <v>9761.4060000000009</v>
      </c>
      <c r="E6" s="444">
        <v>61.423971317123481</v>
      </c>
      <c r="F6" s="234">
        <v>9561.2160000000003</v>
      </c>
      <c r="G6" s="444">
        <v>63.701940550062929</v>
      </c>
      <c r="H6" s="744">
        <v>3.1178090533269356</v>
      </c>
      <c r="I6" s="240">
        <v>5.2768601818011351</v>
      </c>
      <c r="K6" s="239"/>
    </row>
    <row r="7" spans="1:71" s="69" customFormat="1" ht="12.75" x14ac:dyDescent="0.2">
      <c r="A7" s="76" t="s">
        <v>114</v>
      </c>
      <c r="B7" s="77">
        <v>15603.869000000001</v>
      </c>
      <c r="C7" s="78">
        <v>100</v>
      </c>
      <c r="D7" s="77">
        <v>15891.851000000001</v>
      </c>
      <c r="E7" s="78">
        <v>100</v>
      </c>
      <c r="F7" s="77">
        <v>15009.300999999999</v>
      </c>
      <c r="G7" s="78">
        <v>100</v>
      </c>
      <c r="H7" s="78">
        <v>-1.8121362955139708</v>
      </c>
      <c r="I7" s="626">
        <v>3.9613303777437809</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488</v>
      </c>
      <c r="B9" s="237"/>
      <c r="C9" s="238"/>
      <c r="D9" s="237"/>
      <c r="E9" s="237"/>
      <c r="F9" s="237"/>
      <c r="G9" s="237"/>
      <c r="H9" s="237"/>
      <c r="I9" s="237"/>
      <c r="J9" s="237"/>
      <c r="K9" s="237"/>
      <c r="L9" s="237"/>
    </row>
    <row r="10" spans="1:71" x14ac:dyDescent="0.2">
      <c r="A10" s="443" t="s">
        <v>459</v>
      </c>
    </row>
    <row r="11" spans="1:71" x14ac:dyDescent="0.2">
      <c r="A11" s="442" t="s">
        <v>527</v>
      </c>
    </row>
  </sheetData>
  <mergeCells count="4">
    <mergeCell ref="B3:C3"/>
    <mergeCell ref="D3:E3"/>
    <mergeCell ref="F3:G3"/>
    <mergeCell ref="H3:I3"/>
  </mergeCells>
  <conditionalFormatting sqref="H6">
    <cfRule type="cellIs" dxfId="10" priority="1" operator="equal">
      <formula>0</formula>
    </cfRule>
    <cfRule type="cellIs" dxfId="9" priority="2" operator="between">
      <formula>-0.49</formula>
      <formula>0.49</formula>
    </cfRule>
  </conditionalFormatting>
  <conditionalFormatting sqref="I5">
    <cfRule type="cellIs" dxfId="8" priority="3"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1">
        <f>INDICE!A3</f>
        <v>46112</v>
      </c>
      <c r="C3" s="822">
        <v>41671</v>
      </c>
      <c r="D3" s="821">
        <f>DATE(YEAR(B3),MONTH(B3)-1,1)</f>
        <v>46054</v>
      </c>
      <c r="E3" s="822"/>
      <c r="F3" s="821">
        <f>DATE(YEAR(B3)-1,MONTH(B3),1)</f>
        <v>45717</v>
      </c>
      <c r="G3" s="822"/>
      <c r="H3" s="769" t="s">
        <v>416</v>
      </c>
      <c r="I3" s="76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46054</v>
      </c>
      <c r="I4" s="280">
        <f>F3</f>
        <v>45717</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461</v>
      </c>
      <c r="B5" s="234">
        <v>5533.9930000000004</v>
      </c>
      <c r="C5" s="444">
        <v>36.828336310957546</v>
      </c>
      <c r="D5" s="234">
        <v>5533.9520000000002</v>
      </c>
      <c r="E5" s="444">
        <v>36.095089839024993</v>
      </c>
      <c r="F5" s="234">
        <v>5480.4440000000004</v>
      </c>
      <c r="G5" s="444">
        <v>38.018889690882936</v>
      </c>
      <c r="H5" s="73">
        <v>7.408810195709566E-4</v>
      </c>
      <c r="I5" s="437">
        <v>0.97709236696880719</v>
      </c>
      <c r="K5" s="239"/>
    </row>
    <row r="6" spans="1:71" s="13" customFormat="1" ht="15" x14ac:dyDescent="0.2">
      <c r="A6" s="16" t="s">
        <v>510</v>
      </c>
      <c r="B6" s="234">
        <v>9492.460960000004</v>
      </c>
      <c r="C6" s="444">
        <v>63.171663689042447</v>
      </c>
      <c r="D6" s="234">
        <v>9797.6402599999928</v>
      </c>
      <c r="E6" s="444">
        <v>63.904910160975007</v>
      </c>
      <c r="F6" s="234">
        <v>8934.6113700000078</v>
      </c>
      <c r="G6" s="444">
        <v>61.981110309117057</v>
      </c>
      <c r="H6" s="394">
        <v>-3.1148245077533505</v>
      </c>
      <c r="I6" s="437">
        <v>6.2436917163862677</v>
      </c>
      <c r="K6" s="239"/>
    </row>
    <row r="7" spans="1:71" s="69" customFormat="1" ht="12.75" x14ac:dyDescent="0.2">
      <c r="A7" s="76" t="s">
        <v>114</v>
      </c>
      <c r="B7" s="77">
        <v>15026.453960000004</v>
      </c>
      <c r="C7" s="78">
        <v>100</v>
      </c>
      <c r="D7" s="77">
        <v>15331.592259999994</v>
      </c>
      <c r="E7" s="78">
        <v>100</v>
      </c>
      <c r="F7" s="77">
        <v>14415.055370000009</v>
      </c>
      <c r="G7" s="78">
        <v>100</v>
      </c>
      <c r="H7" s="78">
        <v>-1.9902583816822021</v>
      </c>
      <c r="I7" s="78">
        <v>4.2413891192704787</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219</v>
      </c>
      <c r="J8" s="13"/>
      <c r="K8" s="735"/>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488</v>
      </c>
    </row>
    <row r="10" spans="1:71" x14ac:dyDescent="0.2">
      <c r="A10" s="442" t="s">
        <v>459</v>
      </c>
    </row>
    <row r="11" spans="1:71" x14ac:dyDescent="0.2">
      <c r="A11" s="428" t="s">
        <v>527</v>
      </c>
    </row>
    <row r="12" spans="1:71" x14ac:dyDescent="0.2">
      <c r="C12" s="1" t="s">
        <v>364</v>
      </c>
    </row>
  </sheetData>
  <mergeCells count="4">
    <mergeCell ref="B3:C3"/>
    <mergeCell ref="D3:E3"/>
    <mergeCell ref="F3:G3"/>
    <mergeCell ref="H3:I3"/>
  </mergeCells>
  <conditionalFormatting sqref="H5">
    <cfRule type="cellIs" dxfId="7" priority="1" operator="between">
      <formula>-0.5</formula>
      <formula>0.5</formula>
    </cfRule>
    <cfRule type="cellIs" dxfId="6" priority="2" operator="between">
      <formula>0</formula>
      <formula>0.49</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12" t="s">
        <v>497</v>
      </c>
      <c r="B1" s="812"/>
      <c r="C1" s="812"/>
      <c r="D1" s="812"/>
      <c r="E1" s="812"/>
      <c r="F1" s="812"/>
    </row>
    <row r="2" spans="1:9" x14ac:dyDescent="0.2">
      <c r="A2" s="813"/>
      <c r="B2" s="813"/>
      <c r="C2" s="813"/>
      <c r="D2" s="813"/>
      <c r="E2" s="813"/>
      <c r="F2" s="813"/>
      <c r="I2" s="161" t="s">
        <v>460</v>
      </c>
    </row>
    <row r="3" spans="1:9" x14ac:dyDescent="0.2">
      <c r="A3" s="248"/>
      <c r="B3" s="250"/>
      <c r="C3" s="250"/>
      <c r="D3" s="774">
        <f>INDICE!A3</f>
        <v>46112</v>
      </c>
      <c r="E3" s="774">
        <v>41671</v>
      </c>
      <c r="F3" s="774">
        <f>DATE(YEAR(D3),MONTH(D3)-1,1)</f>
        <v>46054</v>
      </c>
      <c r="G3" s="774"/>
      <c r="H3" s="778">
        <f>DATE(YEAR(D3)-1,MONTH(D3),1)</f>
        <v>45717</v>
      </c>
      <c r="I3" s="778"/>
    </row>
    <row r="4" spans="1:9" x14ac:dyDescent="0.2">
      <c r="A4" s="214"/>
      <c r="B4" s="215"/>
      <c r="C4" s="215"/>
      <c r="D4" s="82" t="s">
        <v>363</v>
      </c>
      <c r="E4" s="184" t="s">
        <v>106</v>
      </c>
      <c r="F4" s="82" t="s">
        <v>363</v>
      </c>
      <c r="G4" s="184" t="s">
        <v>106</v>
      </c>
      <c r="H4" s="82" t="s">
        <v>363</v>
      </c>
      <c r="I4" s="184" t="s">
        <v>106</v>
      </c>
    </row>
    <row r="5" spans="1:9" x14ac:dyDescent="0.2">
      <c r="A5" s="538" t="s">
        <v>362</v>
      </c>
      <c r="B5" s="166"/>
      <c r="C5" s="166"/>
      <c r="D5" s="394">
        <v>102.15423950758658</v>
      </c>
      <c r="E5" s="447">
        <v>100</v>
      </c>
      <c r="F5" s="394">
        <v>103.9891511594618</v>
      </c>
      <c r="G5" s="447">
        <v>100</v>
      </c>
      <c r="H5" s="394">
        <v>103.64730426801282</v>
      </c>
      <c r="I5" s="447">
        <v>100</v>
      </c>
    </row>
    <row r="6" spans="1:9" x14ac:dyDescent="0.2">
      <c r="A6" s="578" t="s">
        <v>457</v>
      </c>
      <c r="B6" s="166"/>
      <c r="C6" s="166"/>
      <c r="D6" s="394">
        <v>61.860796850844544</v>
      </c>
      <c r="E6" s="447">
        <v>60.55626976328319</v>
      </c>
      <c r="F6" s="394">
        <v>63.696025422273124</v>
      </c>
      <c r="G6" s="447">
        <v>61.252567899702036</v>
      </c>
      <c r="H6" s="394">
        <v>61.028619183111516</v>
      </c>
      <c r="I6" s="447">
        <v>58.881048199095233</v>
      </c>
    </row>
    <row r="7" spans="1:9" x14ac:dyDescent="0.2">
      <c r="A7" s="578" t="s">
        <v>458</v>
      </c>
      <c r="B7" s="166"/>
      <c r="C7" s="166"/>
      <c r="D7" s="394">
        <v>40.293442656742059</v>
      </c>
      <c r="E7" s="447">
        <v>39.443730236716831</v>
      </c>
      <c r="F7" s="394">
        <v>40.29312573718866</v>
      </c>
      <c r="G7" s="447">
        <v>38.747432100297949</v>
      </c>
      <c r="H7" s="394">
        <v>42.61868508490133</v>
      </c>
      <c r="I7" s="447">
        <v>41.118951800904796</v>
      </c>
    </row>
    <row r="8" spans="1:9" x14ac:dyDescent="0.2">
      <c r="A8" s="539" t="s">
        <v>588</v>
      </c>
      <c r="B8" s="247"/>
      <c r="C8" s="247"/>
      <c r="D8" s="440">
        <v>90</v>
      </c>
      <c r="E8" s="448"/>
      <c r="F8" s="440">
        <v>90</v>
      </c>
      <c r="G8" s="448"/>
      <c r="H8" s="440">
        <v>90</v>
      </c>
      <c r="I8" s="448"/>
    </row>
    <row r="9" spans="1:9" x14ac:dyDescent="0.2">
      <c r="B9" s="133"/>
      <c r="C9" s="133"/>
      <c r="D9" s="133"/>
      <c r="E9" s="219"/>
      <c r="I9" s="161" t="s">
        <v>219</v>
      </c>
    </row>
    <row r="10" spans="1:9" x14ac:dyDescent="0.2">
      <c r="A10" s="401" t="s">
        <v>568</v>
      </c>
      <c r="B10" s="245"/>
      <c r="C10" s="245"/>
      <c r="D10" s="245"/>
      <c r="E10" s="245"/>
      <c r="F10" s="245"/>
      <c r="G10" s="245"/>
      <c r="H10" s="245"/>
      <c r="I10" s="245"/>
    </row>
    <row r="11" spans="1:9" x14ac:dyDescent="0.2">
      <c r="A11" s="401" t="s">
        <v>547</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12" t="s">
        <v>461</v>
      </c>
      <c r="B1" s="812"/>
      <c r="C1" s="812"/>
      <c r="D1" s="812"/>
      <c r="E1" s="249"/>
      <c r="F1" s="1"/>
      <c r="G1" s="1"/>
      <c r="H1" s="1"/>
      <c r="I1" s="1"/>
    </row>
    <row r="2" spans="1:40" ht="15" x14ac:dyDescent="0.2">
      <c r="A2" s="812"/>
      <c r="B2" s="812"/>
      <c r="C2" s="812"/>
      <c r="D2" s="812"/>
      <c r="E2" s="249"/>
      <c r="F2" s="1"/>
      <c r="G2" s="207"/>
      <c r="H2" s="244"/>
      <c r="I2" s="243" t="s">
        <v>151</v>
      </c>
    </row>
    <row r="3" spans="1:40" x14ac:dyDescent="0.2">
      <c r="A3" s="248"/>
      <c r="B3" s="821">
        <f>INDICE!A3</f>
        <v>46112</v>
      </c>
      <c r="C3" s="822">
        <v>41671</v>
      </c>
      <c r="D3" s="821">
        <f>DATE(YEAR(B3),MONTH(B3)-1,1)</f>
        <v>46054</v>
      </c>
      <c r="E3" s="822"/>
      <c r="F3" s="821">
        <f>DATE(YEAR(B3)-1,MONTH(B3),1)</f>
        <v>45717</v>
      </c>
      <c r="G3" s="822"/>
      <c r="H3" s="769" t="s">
        <v>416</v>
      </c>
      <c r="I3" s="769"/>
    </row>
    <row r="4" spans="1:40" x14ac:dyDescent="0.2">
      <c r="A4" s="214"/>
      <c r="B4" s="184" t="s">
        <v>47</v>
      </c>
      <c r="C4" s="184" t="s">
        <v>106</v>
      </c>
      <c r="D4" s="184" t="s">
        <v>47</v>
      </c>
      <c r="E4" s="184" t="s">
        <v>106</v>
      </c>
      <c r="F4" s="184" t="s">
        <v>47</v>
      </c>
      <c r="G4" s="184" t="s">
        <v>106</v>
      </c>
      <c r="H4" s="675">
        <f>D3</f>
        <v>46054</v>
      </c>
      <c r="I4" s="675">
        <f>F3</f>
        <v>45717</v>
      </c>
    </row>
    <row r="5" spans="1:40" x14ac:dyDescent="0.2">
      <c r="A5" s="538" t="s">
        <v>48</v>
      </c>
      <c r="B5" s="233">
        <v>644.20899999999995</v>
      </c>
      <c r="C5" s="240">
        <v>11.640943528479344</v>
      </c>
      <c r="D5" s="233">
        <v>644.16800000000001</v>
      </c>
      <c r="E5" s="240">
        <v>11.640288893000879</v>
      </c>
      <c r="F5" s="233">
        <v>531.51</v>
      </c>
      <c r="G5" s="240">
        <v>9.6983018164221733</v>
      </c>
      <c r="H5" s="73">
        <v>6.3647992449081562E-3</v>
      </c>
      <c r="I5" s="394">
        <v>21.203552143891923</v>
      </c>
    </row>
    <row r="6" spans="1:40" x14ac:dyDescent="0.2">
      <c r="A6" s="578" t="s">
        <v>49</v>
      </c>
      <c r="B6" s="233">
        <v>330.24</v>
      </c>
      <c r="C6" s="240">
        <v>5.9674813466515042</v>
      </c>
      <c r="D6" s="233">
        <v>330.24</v>
      </c>
      <c r="E6" s="240">
        <v>5.9675255585881475</v>
      </c>
      <c r="F6" s="233">
        <v>330.24</v>
      </c>
      <c r="G6" s="240">
        <v>6.0257891513899233</v>
      </c>
      <c r="H6" s="394">
        <v>0</v>
      </c>
      <c r="I6" s="394">
        <v>0</v>
      </c>
    </row>
    <row r="7" spans="1:40" x14ac:dyDescent="0.2">
      <c r="A7" s="578" t="s">
        <v>122</v>
      </c>
      <c r="B7" s="233">
        <v>2932.4670000000001</v>
      </c>
      <c r="C7" s="240">
        <v>52.990074255605315</v>
      </c>
      <c r="D7" s="233">
        <v>2932.4670000000001</v>
      </c>
      <c r="E7" s="240">
        <v>52.990466849007724</v>
      </c>
      <c r="F7" s="233">
        <v>2991.6170000000002</v>
      </c>
      <c r="G7" s="240">
        <v>54.58712834215622</v>
      </c>
      <c r="H7" s="394">
        <v>0</v>
      </c>
      <c r="I7" s="394">
        <v>-1.9771915990583049</v>
      </c>
    </row>
    <row r="8" spans="1:40" x14ac:dyDescent="0.2">
      <c r="A8" s="578" t="s">
        <v>123</v>
      </c>
      <c r="B8" s="233">
        <v>21</v>
      </c>
      <c r="C8" s="240">
        <v>0.37947283272674898</v>
      </c>
      <c r="D8" s="233">
        <v>21</v>
      </c>
      <c r="E8" s="240">
        <v>0.37947564416894108</v>
      </c>
      <c r="F8" s="233">
        <v>21</v>
      </c>
      <c r="G8" s="240">
        <v>0.38318063281004239</v>
      </c>
      <c r="H8" s="429">
        <v>0</v>
      </c>
      <c r="I8" s="394">
        <v>0</v>
      </c>
    </row>
    <row r="9" spans="1:40" x14ac:dyDescent="0.2">
      <c r="A9" s="539" t="s">
        <v>361</v>
      </c>
      <c r="B9" s="440">
        <v>1606.077</v>
      </c>
      <c r="C9" s="445">
        <v>29.02202803653709</v>
      </c>
      <c r="D9" s="440">
        <v>1606.077</v>
      </c>
      <c r="E9" s="445">
        <v>29.022243055234302</v>
      </c>
      <c r="F9" s="440">
        <v>1606.077</v>
      </c>
      <c r="G9" s="445">
        <v>29.305600057221636</v>
      </c>
      <c r="H9" s="437">
        <v>0</v>
      </c>
      <c r="I9" s="394">
        <v>0</v>
      </c>
    </row>
    <row r="10" spans="1:40" s="69" customFormat="1" x14ac:dyDescent="0.2">
      <c r="A10" s="76" t="s">
        <v>114</v>
      </c>
      <c r="B10" s="77">
        <v>5533.9930000000004</v>
      </c>
      <c r="C10" s="246">
        <v>100</v>
      </c>
      <c r="D10" s="77">
        <v>5533.9520000000002</v>
      </c>
      <c r="E10" s="246">
        <v>100</v>
      </c>
      <c r="F10" s="77">
        <v>5480.4440000000004</v>
      </c>
      <c r="G10" s="246">
        <v>100</v>
      </c>
      <c r="H10" s="626">
        <v>7.408810195709566E-4</v>
      </c>
      <c r="I10" s="78">
        <v>0.97709236696880719</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219</v>
      </c>
    </row>
    <row r="12" spans="1:40" s="236" customFormat="1" ht="12.75" x14ac:dyDescent="0.2">
      <c r="A12" s="443" t="s">
        <v>488</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459</v>
      </c>
      <c r="B13" s="245"/>
      <c r="C13" s="245"/>
      <c r="D13" s="245"/>
      <c r="E13" s="245"/>
      <c r="F13" s="245"/>
      <c r="G13" s="245"/>
      <c r="H13" s="245"/>
      <c r="I13" s="245"/>
    </row>
    <row r="14" spans="1:40" x14ac:dyDescent="0.2">
      <c r="A14" s="428" t="s">
        <v>526</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5" priority="1" operator="between">
      <formula>-0.5</formula>
      <formula>0.5</formula>
    </cfRule>
    <cfRule type="cellIs" dxfId="4" priority="2" operator="between">
      <formula>0</formula>
      <formula>0.49</formula>
    </cfRule>
  </conditionalFormatting>
  <conditionalFormatting sqref="H6:H7">
    <cfRule type="cellIs" dxfId="3" priority="16" operator="equal">
      <formula>0</formula>
    </cfRule>
  </conditionalFormatting>
  <conditionalFormatting sqref="I5:I9">
    <cfRule type="cellIs" dxfId="2" priority="45"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12" t="s">
        <v>40</v>
      </c>
      <c r="B1" s="812"/>
      <c r="C1" s="812"/>
      <c r="D1" s="11"/>
      <c r="E1" s="11"/>
      <c r="F1" s="11"/>
      <c r="G1" s="11"/>
      <c r="H1" s="11"/>
      <c r="I1" s="11"/>
      <c r="J1" s="11"/>
      <c r="K1" s="11"/>
      <c r="L1" s="11"/>
    </row>
    <row r="2" spans="1:47" x14ac:dyDescent="0.2">
      <c r="A2" s="812"/>
      <c r="B2" s="812"/>
      <c r="C2" s="812"/>
      <c r="D2" s="254"/>
      <c r="E2" s="11"/>
      <c r="F2" s="11"/>
      <c r="H2" s="11"/>
      <c r="I2" s="11"/>
      <c r="J2" s="11"/>
      <c r="K2" s="11"/>
    </row>
    <row r="3" spans="1:47" x14ac:dyDescent="0.2">
      <c r="A3" s="253"/>
      <c r="B3" s="11"/>
      <c r="C3" s="11"/>
      <c r="D3" s="11"/>
      <c r="E3" s="11"/>
      <c r="F3" s="11"/>
      <c r="G3" s="11"/>
      <c r="H3" s="221"/>
      <c r="I3" s="243" t="s">
        <v>490</v>
      </c>
      <c r="J3" s="11"/>
      <c r="K3" s="11"/>
      <c r="L3" s="11"/>
    </row>
    <row r="4" spans="1:47" x14ac:dyDescent="0.2">
      <c r="A4" s="11"/>
      <c r="B4" s="821">
        <f>INDICE!A3</f>
        <v>46112</v>
      </c>
      <c r="C4" s="822">
        <v>41671</v>
      </c>
      <c r="D4" s="821">
        <f>DATE(YEAR(B4),MONTH(B4)-1,1)</f>
        <v>46054</v>
      </c>
      <c r="E4" s="822"/>
      <c r="F4" s="821">
        <f>DATE(YEAR(B4)-1,MONTH(B4),1)</f>
        <v>45717</v>
      </c>
      <c r="G4" s="822"/>
      <c r="H4" s="769" t="s">
        <v>416</v>
      </c>
      <c r="I4" s="769"/>
      <c r="J4" s="11"/>
      <c r="K4" s="11"/>
      <c r="L4" s="11"/>
    </row>
    <row r="5" spans="1:47" x14ac:dyDescent="0.2">
      <c r="A5" s="253"/>
      <c r="B5" s="184" t="s">
        <v>54</v>
      </c>
      <c r="C5" s="184" t="s">
        <v>106</v>
      </c>
      <c r="D5" s="184" t="s">
        <v>54</v>
      </c>
      <c r="E5" s="184" t="s">
        <v>106</v>
      </c>
      <c r="F5" s="184" t="s">
        <v>54</v>
      </c>
      <c r="G5" s="184" t="s">
        <v>106</v>
      </c>
      <c r="H5" s="280">
        <f>D4</f>
        <v>46054</v>
      </c>
      <c r="I5" s="280">
        <f>F4</f>
        <v>45717</v>
      </c>
      <c r="J5" s="11"/>
      <c r="K5" s="11"/>
      <c r="L5" s="11"/>
    </row>
    <row r="6" spans="1:47" ht="15" customHeight="1" x14ac:dyDescent="0.2">
      <c r="A6" s="11" t="s">
        <v>366</v>
      </c>
      <c r="B6" s="223">
        <v>17161.620719999999</v>
      </c>
      <c r="C6" s="222">
        <v>45.46851862723544</v>
      </c>
      <c r="D6" s="223">
        <v>12461.650300000001</v>
      </c>
      <c r="E6" s="222">
        <v>38.294327874093547</v>
      </c>
      <c r="F6" s="223">
        <v>13358.489210000002</v>
      </c>
      <c r="G6" s="222">
        <v>37.105218753418193</v>
      </c>
      <c r="H6" s="222">
        <v>37.715473527611323</v>
      </c>
      <c r="I6" s="222">
        <v>28.469772668252187</v>
      </c>
      <c r="J6" s="11"/>
      <c r="K6" s="11"/>
      <c r="L6" s="11"/>
    </row>
    <row r="7" spans="1:47" x14ac:dyDescent="0.2">
      <c r="A7" s="252" t="s">
        <v>365</v>
      </c>
      <c r="B7" s="223">
        <v>20582.342000000001</v>
      </c>
      <c r="C7" s="222">
        <v>54.531481372764567</v>
      </c>
      <c r="D7" s="223">
        <v>20080.114999999998</v>
      </c>
      <c r="E7" s="222">
        <v>61.705672125906453</v>
      </c>
      <c r="F7" s="223">
        <v>22643.156000000003</v>
      </c>
      <c r="G7" s="222">
        <v>62.894781246581822</v>
      </c>
      <c r="H7" s="73">
        <v>2.501116153966263</v>
      </c>
      <c r="I7" s="651">
        <v>-9.1012666255534427</v>
      </c>
      <c r="J7" s="11"/>
      <c r="K7" s="11"/>
      <c r="L7" s="11"/>
    </row>
    <row r="8" spans="1:47" x14ac:dyDescent="0.2">
      <c r="A8" s="173" t="s">
        <v>114</v>
      </c>
      <c r="B8" s="174">
        <v>37743.962719999996</v>
      </c>
      <c r="C8" s="175">
        <v>100</v>
      </c>
      <c r="D8" s="174">
        <v>32541.765299999999</v>
      </c>
      <c r="E8" s="175">
        <v>100</v>
      </c>
      <c r="F8" s="174">
        <v>36001.645210000002</v>
      </c>
      <c r="G8" s="175">
        <v>100</v>
      </c>
      <c r="H8" s="78">
        <v>15.98621762538493</v>
      </c>
      <c r="I8" s="78">
        <v>4.839549692345833</v>
      </c>
      <c r="J8" s="223"/>
      <c r="K8" s="11"/>
    </row>
    <row r="9" spans="1:47" s="236" customFormat="1" x14ac:dyDescent="0.2">
      <c r="A9" s="11"/>
      <c r="B9" s="11"/>
      <c r="C9" s="11"/>
      <c r="D9" s="11"/>
      <c r="E9" s="11"/>
      <c r="F9" s="11"/>
      <c r="H9" s="11"/>
      <c r="I9" s="161" t="s">
        <v>219</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488</v>
      </c>
      <c r="B10" s="237"/>
      <c r="C10" s="238"/>
      <c r="D10" s="237"/>
      <c r="E10" s="237"/>
      <c r="F10" s="237"/>
      <c r="G10" s="237"/>
      <c r="H10" s="11"/>
      <c r="I10" s="11"/>
      <c r="J10" s="11"/>
      <c r="K10" s="11"/>
      <c r="L10" s="11"/>
    </row>
    <row r="11" spans="1:47" x14ac:dyDescent="0.2">
      <c r="A11" s="133" t="s">
        <v>489</v>
      </c>
      <c r="B11" s="11"/>
      <c r="C11" s="251"/>
      <c r="D11" s="11"/>
      <c r="E11" s="11"/>
      <c r="F11" s="11"/>
      <c r="G11" s="11"/>
      <c r="H11" s="11"/>
      <c r="I11" s="11"/>
      <c r="J11" s="11"/>
      <c r="K11" s="11"/>
      <c r="L11" s="11"/>
    </row>
    <row r="12" spans="1:47" x14ac:dyDescent="0.2">
      <c r="A12" s="133" t="s">
        <v>459</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7"/>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364</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1" priority="1" operator="between">
      <formula>-0.5</formula>
      <formula>0.5</formula>
    </cfRule>
    <cfRule type="cellIs" dxfId="0" priority="2" operator="between">
      <formula>0</formula>
      <formula>0.49</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23" t="s">
        <v>1</v>
      </c>
      <c r="B1" s="823"/>
      <c r="C1" s="823"/>
      <c r="D1" s="823"/>
      <c r="E1" s="255"/>
      <c r="F1" s="255"/>
      <c r="G1" s="256"/>
    </row>
    <row r="2" spans="1:7" x14ac:dyDescent="0.2">
      <c r="A2" s="823"/>
      <c r="B2" s="823"/>
      <c r="C2" s="823"/>
      <c r="D2" s="823"/>
      <c r="E2" s="256"/>
      <c r="F2" s="256"/>
      <c r="G2" s="256"/>
    </row>
    <row r="3" spans="1:7" x14ac:dyDescent="0.2">
      <c r="A3" s="400"/>
      <c r="B3" s="400"/>
      <c r="C3" s="400"/>
      <c r="D3" s="256"/>
      <c r="E3" s="256"/>
      <c r="F3" s="256"/>
      <c r="G3" s="256"/>
    </row>
    <row r="4" spans="1:7" x14ac:dyDescent="0.2">
      <c r="A4" s="255" t="s">
        <v>367</v>
      </c>
      <c r="B4" s="256"/>
      <c r="C4" s="256"/>
      <c r="D4" s="256"/>
      <c r="E4" s="256"/>
      <c r="F4" s="256"/>
      <c r="G4" s="256"/>
    </row>
    <row r="5" spans="1:7" x14ac:dyDescent="0.2">
      <c r="A5" s="257"/>
      <c r="B5" s="257" t="s">
        <v>368</v>
      </c>
      <c r="C5" s="257" t="s">
        <v>369</v>
      </c>
      <c r="D5" s="257" t="s">
        <v>370</v>
      </c>
      <c r="E5" s="257" t="s">
        <v>371</v>
      </c>
      <c r="F5" s="257" t="s">
        <v>54</v>
      </c>
      <c r="G5" s="256"/>
    </row>
    <row r="6" spans="1:7" x14ac:dyDescent="0.2">
      <c r="A6" s="258" t="s">
        <v>368</v>
      </c>
      <c r="B6" s="259">
        <v>1</v>
      </c>
      <c r="C6" s="259">
        <v>238.8</v>
      </c>
      <c r="D6" s="259">
        <v>0.23880000000000001</v>
      </c>
      <c r="E6" s="260" t="s">
        <v>372</v>
      </c>
      <c r="F6" s="260">
        <v>0.27779999999999999</v>
      </c>
      <c r="G6" s="256"/>
    </row>
    <row r="7" spans="1:7" x14ac:dyDescent="0.2">
      <c r="A7" s="255" t="s">
        <v>369</v>
      </c>
      <c r="B7" s="261" t="s">
        <v>373</v>
      </c>
      <c r="C7" s="256">
        <v>1</v>
      </c>
      <c r="D7" s="262" t="s">
        <v>374</v>
      </c>
      <c r="E7" s="262" t="s">
        <v>375</v>
      </c>
      <c r="F7" s="261" t="s">
        <v>376</v>
      </c>
      <c r="G7" s="256"/>
    </row>
    <row r="8" spans="1:7" x14ac:dyDescent="0.2">
      <c r="A8" s="255" t="s">
        <v>370</v>
      </c>
      <c r="B8" s="261">
        <v>4.1867999999999999</v>
      </c>
      <c r="C8" s="262" t="s">
        <v>377</v>
      </c>
      <c r="D8" s="256">
        <v>1</v>
      </c>
      <c r="E8" s="262" t="s">
        <v>378</v>
      </c>
      <c r="F8" s="261">
        <v>1.163</v>
      </c>
      <c r="G8" s="256"/>
    </row>
    <row r="9" spans="1:7" x14ac:dyDescent="0.2">
      <c r="A9" s="255" t="s">
        <v>371</v>
      </c>
      <c r="B9" s="261" t="s">
        <v>379</v>
      </c>
      <c r="C9" s="262" t="s">
        <v>380</v>
      </c>
      <c r="D9" s="262" t="s">
        <v>381</v>
      </c>
      <c r="E9" s="261">
        <v>1</v>
      </c>
      <c r="F9" s="263">
        <v>11630</v>
      </c>
      <c r="G9" s="256"/>
    </row>
    <row r="10" spans="1:7" x14ac:dyDescent="0.2">
      <c r="A10" s="264" t="s">
        <v>54</v>
      </c>
      <c r="B10" s="265">
        <v>3.6</v>
      </c>
      <c r="C10" s="265">
        <v>860</v>
      </c>
      <c r="D10" s="265">
        <v>0.86</v>
      </c>
      <c r="E10" s="266" t="s">
        <v>382</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383</v>
      </c>
      <c r="B13" s="256"/>
      <c r="C13" s="256"/>
      <c r="D13" s="256"/>
      <c r="E13" s="256"/>
      <c r="F13" s="256"/>
      <c r="G13" s="256"/>
    </row>
    <row r="14" spans="1:7" x14ac:dyDescent="0.2">
      <c r="A14" s="257"/>
      <c r="B14" s="267" t="s">
        <v>384</v>
      </c>
      <c r="C14" s="257" t="s">
        <v>385</v>
      </c>
      <c r="D14" s="257" t="s">
        <v>386</v>
      </c>
      <c r="E14" s="257" t="s">
        <v>387</v>
      </c>
      <c r="F14" s="257" t="s">
        <v>388</v>
      </c>
      <c r="G14" s="256"/>
    </row>
    <row r="15" spans="1:7" x14ac:dyDescent="0.2">
      <c r="A15" s="258" t="s">
        <v>384</v>
      </c>
      <c r="B15" s="259">
        <v>1</v>
      </c>
      <c r="C15" s="259">
        <v>2.3810000000000001E-2</v>
      </c>
      <c r="D15" s="259">
        <v>0.13370000000000001</v>
      </c>
      <c r="E15" s="259">
        <v>3.7850000000000001</v>
      </c>
      <c r="F15" s="259">
        <v>3.8E-3</v>
      </c>
      <c r="G15" s="256"/>
    </row>
    <row r="16" spans="1:7" x14ac:dyDescent="0.2">
      <c r="A16" s="255" t="s">
        <v>385</v>
      </c>
      <c r="B16" s="256">
        <v>42</v>
      </c>
      <c r="C16" s="256">
        <v>1</v>
      </c>
      <c r="D16" s="256">
        <v>5.6150000000000002</v>
      </c>
      <c r="E16" s="256">
        <v>159</v>
      </c>
      <c r="F16" s="256">
        <v>0.159</v>
      </c>
      <c r="G16" s="256"/>
    </row>
    <row r="17" spans="1:7" x14ac:dyDescent="0.2">
      <c r="A17" s="255" t="s">
        <v>386</v>
      </c>
      <c r="B17" s="256">
        <v>7.48</v>
      </c>
      <c r="C17" s="256">
        <v>0.17810000000000001</v>
      </c>
      <c r="D17" s="256">
        <v>1</v>
      </c>
      <c r="E17" s="256">
        <v>28.3</v>
      </c>
      <c r="F17" s="256">
        <v>2.8299999999999999E-2</v>
      </c>
      <c r="G17" s="256"/>
    </row>
    <row r="18" spans="1:7" x14ac:dyDescent="0.2">
      <c r="A18" s="255" t="s">
        <v>387</v>
      </c>
      <c r="B18" s="256">
        <v>0.26419999999999999</v>
      </c>
      <c r="C18" s="256">
        <v>6.3E-3</v>
      </c>
      <c r="D18" s="256">
        <v>3.5299999999999998E-2</v>
      </c>
      <c r="E18" s="256">
        <v>1</v>
      </c>
      <c r="F18" s="256">
        <v>1E-3</v>
      </c>
      <c r="G18" s="256"/>
    </row>
    <row r="19" spans="1:7" x14ac:dyDescent="0.2">
      <c r="A19" s="264" t="s">
        <v>388</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389</v>
      </c>
      <c r="B22" s="256"/>
      <c r="C22" s="256"/>
      <c r="D22" s="256"/>
      <c r="E22" s="256"/>
      <c r="F22" s="256"/>
      <c r="G22" s="256"/>
    </row>
    <row r="23" spans="1:7" x14ac:dyDescent="0.2">
      <c r="A23" s="269" t="s">
        <v>264</v>
      </c>
      <c r="B23" s="269"/>
      <c r="C23" s="269"/>
      <c r="D23" s="269"/>
      <c r="E23" s="269"/>
      <c r="F23" s="269"/>
      <c r="G23" s="256"/>
    </row>
    <row r="24" spans="1:7" x14ac:dyDescent="0.2">
      <c r="A24" s="824" t="s">
        <v>390</v>
      </c>
      <c r="B24" s="824"/>
      <c r="C24" s="824"/>
      <c r="D24" s="825" t="s">
        <v>391</v>
      </c>
      <c r="E24" s="825"/>
      <c r="F24" s="825"/>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392</v>
      </c>
      <c r="B27" s="256"/>
      <c r="C27" s="6"/>
      <c r="D27" s="255" t="s">
        <v>393</v>
      </c>
      <c r="E27" s="256"/>
      <c r="F27" s="256"/>
      <c r="G27" s="256"/>
    </row>
    <row r="28" spans="1:7" x14ac:dyDescent="0.2">
      <c r="A28" s="267" t="s">
        <v>264</v>
      </c>
      <c r="B28" s="257" t="s">
        <v>395</v>
      </c>
      <c r="C28" s="3"/>
      <c r="D28" s="258" t="s">
        <v>109</v>
      </c>
      <c r="E28" s="259"/>
      <c r="F28" s="260" t="s">
        <v>396</v>
      </c>
      <c r="G28" s="256"/>
    </row>
    <row r="29" spans="1:7" x14ac:dyDescent="0.2">
      <c r="A29" s="270" t="s">
        <v>548</v>
      </c>
      <c r="B29" s="271" t="s">
        <v>400</v>
      </c>
      <c r="C29" s="3"/>
      <c r="D29" s="264" t="s">
        <v>361</v>
      </c>
      <c r="E29" s="265"/>
      <c r="F29" s="266" t="s">
        <v>401</v>
      </c>
      <c r="G29" s="256"/>
    </row>
    <row r="30" spans="1:7" x14ac:dyDescent="0.2">
      <c r="A30" s="6" t="s">
        <v>611</v>
      </c>
      <c r="B30" s="682" t="s">
        <v>402</v>
      </c>
      <c r="C30" s="3"/>
      <c r="D30" s="255"/>
      <c r="E30" s="256"/>
      <c r="F30" s="261"/>
      <c r="G30" s="256"/>
    </row>
    <row r="31" spans="1:7" x14ac:dyDescent="0.2">
      <c r="A31" s="6" t="s">
        <v>612</v>
      </c>
      <c r="B31" s="682" t="s">
        <v>613</v>
      </c>
      <c r="C31" s="3"/>
      <c r="D31" s="255"/>
      <c r="E31" s="256"/>
      <c r="F31" s="261"/>
      <c r="G31" s="256"/>
    </row>
    <row r="32" spans="1:7" x14ac:dyDescent="0.2">
      <c r="A32" s="65" t="s">
        <v>610</v>
      </c>
      <c r="B32" s="272" t="s">
        <v>614</v>
      </c>
      <c r="C32" s="256"/>
      <c r="D32" s="256"/>
      <c r="E32" s="256"/>
      <c r="F32" s="256"/>
      <c r="G32" s="256"/>
    </row>
    <row r="33" spans="1:7" x14ac:dyDescent="0.2">
      <c r="A33" s="256" t="s">
        <v>608</v>
      </c>
      <c r="B33" s="682"/>
      <c r="C33" s="256"/>
      <c r="D33" s="256"/>
      <c r="E33" s="256"/>
      <c r="F33" s="256"/>
      <c r="G33" s="256"/>
    </row>
    <row r="34" spans="1:7" x14ac:dyDescent="0.2">
      <c r="A34" s="256" t="s">
        <v>609</v>
      </c>
      <c r="B34" s="256"/>
      <c r="C34" s="256"/>
      <c r="D34" s="256"/>
      <c r="E34" s="256"/>
      <c r="F34" s="256"/>
      <c r="G34" s="256"/>
    </row>
    <row r="35" spans="1:7" x14ac:dyDescent="0.2">
      <c r="A35" s="256"/>
      <c r="B35" s="256"/>
      <c r="C35" s="256"/>
      <c r="D35" s="256"/>
      <c r="E35" s="256"/>
      <c r="F35" s="256"/>
      <c r="G35" s="256"/>
    </row>
    <row r="36" spans="1:7" x14ac:dyDescent="0.2">
      <c r="A36" s="255" t="s">
        <v>394</v>
      </c>
      <c r="B36" s="256"/>
      <c r="C36" s="256"/>
      <c r="D36" s="256"/>
      <c r="E36" s="255" t="s">
        <v>403</v>
      </c>
      <c r="F36" s="256"/>
      <c r="G36" s="256"/>
    </row>
    <row r="37" spans="1:7" x14ac:dyDescent="0.2">
      <c r="A37" s="269" t="s">
        <v>397</v>
      </c>
      <c r="B37" s="269" t="s">
        <v>398</v>
      </c>
      <c r="C37" s="269" t="s">
        <v>399</v>
      </c>
      <c r="D37" s="256"/>
      <c r="E37" s="257"/>
      <c r="F37" s="257" t="s">
        <v>404</v>
      </c>
      <c r="G37" s="256"/>
    </row>
    <row r="38" spans="1:7" x14ac:dyDescent="0.2">
      <c r="A38" s="1"/>
      <c r="B38" s="1"/>
      <c r="C38" s="1"/>
      <c r="D38" s="1"/>
      <c r="E38" s="258" t="s">
        <v>405</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2" t="s">
        <v>406</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407</v>
      </c>
      <c r="F44" s="274">
        <v>8</v>
      </c>
      <c r="G44" s="256"/>
    </row>
    <row r="45" spans="1:7" x14ac:dyDescent="0.2">
      <c r="A45" s="256"/>
      <c r="B45" s="256"/>
      <c r="C45" s="256"/>
      <c r="D45" s="256"/>
      <c r="E45" s="256"/>
      <c r="F45" s="256"/>
      <c r="G45" s="256"/>
    </row>
    <row r="46" spans="1:7" ht="15" x14ac:dyDescent="0.25">
      <c r="A46" s="275" t="s">
        <v>557</v>
      </c>
      <c r="B46" s="256"/>
      <c r="C46" s="256"/>
      <c r="D46" s="256"/>
      <c r="E46" s="256"/>
      <c r="F46" s="256"/>
      <c r="G46" s="256"/>
    </row>
    <row r="47" spans="1:7" x14ac:dyDescent="0.2">
      <c r="A47" s="1" t="s">
        <v>558</v>
      </c>
      <c r="B47" s="256"/>
      <c r="C47" s="256"/>
      <c r="D47" s="256"/>
      <c r="E47" s="256"/>
      <c r="F47" s="256"/>
      <c r="G47" s="256"/>
    </row>
    <row r="48" spans="1:7" x14ac:dyDescent="0.2">
      <c r="A48" s="256"/>
      <c r="B48" s="256"/>
      <c r="C48" s="256"/>
      <c r="D48" s="256"/>
      <c r="E48" s="256"/>
      <c r="F48" s="256"/>
      <c r="G48" s="256"/>
    </row>
    <row r="49" spans="1:200" ht="15" x14ac:dyDescent="0.25">
      <c r="A49" s="275" t="s">
        <v>408</v>
      </c>
      <c r="B49" s="1"/>
      <c r="C49" s="1"/>
      <c r="D49" s="1"/>
      <c r="E49" s="1"/>
      <c r="F49" s="1"/>
      <c r="G49" s="1"/>
    </row>
    <row r="50" spans="1:200" ht="14.25" customHeight="1" x14ac:dyDescent="0.2">
      <c r="A50" s="826" t="s">
        <v>647</v>
      </c>
      <c r="B50" s="826"/>
      <c r="C50" s="826"/>
      <c r="D50" s="826"/>
      <c r="E50" s="826"/>
      <c r="F50" s="826"/>
      <c r="G50" s="826"/>
    </row>
    <row r="51" spans="1:200" x14ac:dyDescent="0.2">
      <c r="A51" s="826"/>
      <c r="B51" s="826"/>
      <c r="C51" s="826"/>
      <c r="D51" s="826"/>
      <c r="E51" s="826"/>
      <c r="F51" s="826"/>
      <c r="G51" s="826"/>
    </row>
    <row r="52" spans="1:200" x14ac:dyDescent="0.2">
      <c r="A52" s="826"/>
      <c r="B52" s="826"/>
      <c r="C52" s="826"/>
      <c r="D52" s="826"/>
      <c r="E52" s="826"/>
      <c r="F52" s="826"/>
      <c r="G52" s="826"/>
    </row>
    <row r="53" spans="1:200" ht="15" x14ac:dyDescent="0.25">
      <c r="A53" s="275" t="s">
        <v>409</v>
      </c>
      <c r="B53" s="1"/>
      <c r="C53" s="1"/>
      <c r="D53" s="1"/>
      <c r="E53" s="1"/>
      <c r="F53" s="1"/>
      <c r="G53" s="1"/>
    </row>
    <row r="54" spans="1:200" x14ac:dyDescent="0.2">
      <c r="A54" s="1" t="s">
        <v>553</v>
      </c>
      <c r="B54" s="1"/>
      <c r="C54" s="1"/>
      <c r="D54" s="1"/>
      <c r="E54" s="1"/>
      <c r="F54" s="1"/>
      <c r="G54" s="1"/>
    </row>
    <row r="55" spans="1:200" x14ac:dyDescent="0.2">
      <c r="A55" s="1" t="s">
        <v>681</v>
      </c>
      <c r="B55" s="1"/>
      <c r="C55" s="1"/>
      <c r="D55" s="1"/>
      <c r="E55" s="1"/>
      <c r="F55" s="1"/>
      <c r="G55" s="1"/>
    </row>
    <row r="56" spans="1:200" x14ac:dyDescent="0.2">
      <c r="A56" s="1" t="s">
        <v>682</v>
      </c>
      <c r="B56" s="1"/>
      <c r="C56" s="1"/>
      <c r="D56" s="1"/>
      <c r="E56" s="1"/>
      <c r="F56" s="1"/>
      <c r="G56" s="1"/>
    </row>
    <row r="57" spans="1:200" x14ac:dyDescent="0.2">
      <c r="A57" s="1"/>
      <c r="B57" s="1"/>
      <c r="C57" s="1"/>
      <c r="D57" s="1"/>
      <c r="E57" s="1"/>
      <c r="F57" s="1"/>
      <c r="G57" s="1"/>
    </row>
    <row r="58" spans="1:200" ht="15" x14ac:dyDescent="0.25">
      <c r="A58" s="275" t="s">
        <v>410</v>
      </c>
      <c r="B58" s="1"/>
      <c r="C58" s="1"/>
      <c r="D58" s="1"/>
      <c r="E58" s="1"/>
      <c r="F58" s="1"/>
      <c r="G58" s="1"/>
    </row>
    <row r="59" spans="1:200" ht="14.25" customHeight="1" x14ac:dyDescent="0.2">
      <c r="A59" s="826" t="s">
        <v>597</v>
      </c>
      <c r="B59" s="826"/>
      <c r="C59" s="826"/>
      <c r="D59" s="826"/>
      <c r="E59" s="826"/>
      <c r="F59" s="826"/>
      <c r="G59" s="826"/>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26"/>
      <c r="B60" s="826"/>
      <c r="C60" s="826"/>
      <c r="D60" s="826"/>
      <c r="E60" s="826"/>
      <c r="F60" s="826"/>
      <c r="G60" s="826"/>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26"/>
      <c r="B61" s="826"/>
      <c r="C61" s="826"/>
      <c r="D61" s="826"/>
      <c r="E61" s="826"/>
      <c r="F61" s="826"/>
      <c r="G61" s="826"/>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26"/>
      <c r="B62" s="826"/>
      <c r="C62" s="826"/>
      <c r="D62" s="826"/>
      <c r="E62" s="826"/>
      <c r="F62" s="826"/>
      <c r="G62" s="826"/>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26"/>
      <c r="B63" s="826"/>
      <c r="C63" s="826"/>
      <c r="D63" s="826"/>
      <c r="E63" s="826"/>
      <c r="F63" s="826"/>
      <c r="G63" s="826"/>
    </row>
    <row r="64" spans="1:200" ht="15" x14ac:dyDescent="0.25">
      <c r="A64" s="275" t="s">
        <v>525</v>
      </c>
      <c r="B64" s="1"/>
      <c r="C64" s="1"/>
      <c r="D64" s="1"/>
      <c r="E64" s="1"/>
      <c r="F64" s="1"/>
      <c r="G64" s="1"/>
    </row>
    <row r="65" spans="1:7" x14ac:dyDescent="0.2">
      <c r="A65" s="1" t="s">
        <v>550</v>
      </c>
      <c r="B65" s="1"/>
      <c r="C65" s="1"/>
      <c r="D65" s="1"/>
      <c r="E65" s="1"/>
      <c r="F65" s="1"/>
      <c r="G65" s="1"/>
    </row>
    <row r="66" spans="1:7" x14ac:dyDescent="0.2">
      <c r="A66" s="1" t="s">
        <v>549</v>
      </c>
      <c r="B66" s="1"/>
      <c r="C66" s="1"/>
      <c r="D66" s="1"/>
      <c r="E66" s="1"/>
      <c r="F66" s="1"/>
      <c r="G66" s="1"/>
    </row>
    <row r="67" spans="1:7" x14ac:dyDescent="0.2">
      <c r="A67" s="1"/>
      <c r="B67" s="1"/>
      <c r="C67" s="1"/>
      <c r="D67" s="1"/>
      <c r="E67" s="1"/>
      <c r="F67" s="1"/>
      <c r="G67" s="1"/>
    </row>
    <row r="68" spans="1:7" ht="15" x14ac:dyDescent="0.25">
      <c r="A68" s="275" t="s">
        <v>594</v>
      </c>
      <c r="B68" s="1"/>
      <c r="C68" s="1"/>
      <c r="D68" s="1"/>
      <c r="E68" s="1"/>
      <c r="F68" s="1"/>
      <c r="G68" s="1"/>
    </row>
    <row r="69" spans="1:7" x14ac:dyDescent="0.2">
      <c r="A69" s="1" t="s">
        <v>551</v>
      </c>
      <c r="B69" s="1"/>
      <c r="C69" s="1"/>
      <c r="D69" s="1"/>
      <c r="E69" s="1"/>
      <c r="F69" s="1"/>
      <c r="G69" s="1"/>
    </row>
    <row r="70" spans="1:7" x14ac:dyDescent="0.2">
      <c r="A70" s="1" t="s">
        <v>552</v>
      </c>
      <c r="B70" s="1"/>
      <c r="C70" s="1"/>
      <c r="D70" s="1"/>
      <c r="E70" s="1"/>
      <c r="F70" s="1"/>
      <c r="G70" s="1"/>
    </row>
    <row r="71" spans="1:7" x14ac:dyDescent="0.2">
      <c r="A71" s="1" t="s">
        <v>595</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419</v>
      </c>
      <c r="B1" s="553"/>
      <c r="C1" s="553"/>
      <c r="D1" s="553"/>
    </row>
    <row r="2" spans="1:18" x14ac:dyDescent="0.2">
      <c r="A2" s="554"/>
      <c r="B2" s="439"/>
      <c r="C2" s="439"/>
      <c r="D2" s="555"/>
    </row>
    <row r="3" spans="1:18" x14ac:dyDescent="0.2">
      <c r="A3" s="654"/>
      <c r="B3" s="654">
        <v>2024</v>
      </c>
      <c r="C3" s="654">
        <v>2025</v>
      </c>
      <c r="D3" s="654">
        <v>2026</v>
      </c>
    </row>
    <row r="4" spans="1:18" x14ac:dyDescent="0.2">
      <c r="A4" s="18" t="s">
        <v>126</v>
      </c>
      <c r="B4" s="557">
        <v>-7.490724684591217E-2</v>
      </c>
      <c r="C4" s="557">
        <v>3.4098975671924103</v>
      </c>
      <c r="D4" s="557">
        <v>1.1317488825247954</v>
      </c>
      <c r="Q4" s="558"/>
      <c r="R4" s="558"/>
    </row>
    <row r="5" spans="1:18" x14ac:dyDescent="0.2">
      <c r="A5" s="18" t="s">
        <v>127</v>
      </c>
      <c r="B5" s="557">
        <v>-0.13383804360282253</v>
      </c>
      <c r="C5" s="557">
        <v>3.613447855013971</v>
      </c>
      <c r="D5" s="557">
        <v>0.67252753083849137</v>
      </c>
    </row>
    <row r="6" spans="1:18" x14ac:dyDescent="0.2">
      <c r="A6" s="18" t="s">
        <v>128</v>
      </c>
      <c r="B6" s="557">
        <v>-1.054189280611697</v>
      </c>
      <c r="C6" s="557">
        <v>4.2864757124244468</v>
      </c>
      <c r="D6" s="557">
        <v>0.68537014639136407</v>
      </c>
    </row>
    <row r="7" spans="1:18" x14ac:dyDescent="0.2">
      <c r="A7" s="18" t="s">
        <v>129</v>
      </c>
      <c r="B7" s="557">
        <v>0.23780748353469808</v>
      </c>
      <c r="C7" s="557">
        <v>3.4726528123838203</v>
      </c>
      <c r="D7" s="557" t="s">
        <v>504</v>
      </c>
    </row>
    <row r="8" spans="1:18" x14ac:dyDescent="0.2">
      <c r="A8" s="18" t="s">
        <v>130</v>
      </c>
      <c r="B8" s="557">
        <v>1.0409317414524721</v>
      </c>
      <c r="C8" s="557">
        <v>2.9484410037028783</v>
      </c>
      <c r="D8" s="559" t="s">
        <v>504</v>
      </c>
    </row>
    <row r="9" spans="1:18" x14ac:dyDescent="0.2">
      <c r="A9" s="18" t="s">
        <v>131</v>
      </c>
      <c r="B9" s="557">
        <v>1.127845993941379</v>
      </c>
      <c r="C9" s="557">
        <v>3.163993430477519</v>
      </c>
      <c r="D9" s="559" t="s">
        <v>504</v>
      </c>
    </row>
    <row r="10" spans="1:18" x14ac:dyDescent="0.2">
      <c r="A10" s="18" t="s">
        <v>132</v>
      </c>
      <c r="B10" s="557">
        <v>1.7420006853981269</v>
      </c>
      <c r="C10" s="557">
        <v>2.9070729164054865</v>
      </c>
      <c r="D10" s="557" t="s">
        <v>504</v>
      </c>
    </row>
    <row r="11" spans="1:18" x14ac:dyDescent="0.2">
      <c r="A11" s="18" t="s">
        <v>133</v>
      </c>
      <c r="B11" s="557">
        <v>2.6719996239043144</v>
      </c>
      <c r="C11" s="557">
        <v>2.2609047585118862</v>
      </c>
      <c r="D11" s="678" t="s">
        <v>504</v>
      </c>
    </row>
    <row r="12" spans="1:18" x14ac:dyDescent="0.2">
      <c r="A12" s="18" t="s">
        <v>134</v>
      </c>
      <c r="B12" s="557">
        <v>3.4099297778094075</v>
      </c>
      <c r="C12" s="557">
        <v>1.9120880886336029</v>
      </c>
      <c r="D12" s="559" t="s">
        <v>504</v>
      </c>
    </row>
    <row r="13" spans="1:18" x14ac:dyDescent="0.2">
      <c r="A13" s="18" t="s">
        <v>135</v>
      </c>
      <c r="B13" s="557">
        <v>3.8819312218378026</v>
      </c>
      <c r="C13" s="557">
        <v>1.4654251438935535</v>
      </c>
      <c r="D13" s="559" t="s">
        <v>504</v>
      </c>
    </row>
    <row r="14" spans="1:18" x14ac:dyDescent="0.2">
      <c r="A14" s="18" t="s">
        <v>136</v>
      </c>
      <c r="B14" s="557">
        <v>3.4600566270083477</v>
      </c>
      <c r="C14" s="557">
        <v>1.3608813110015683</v>
      </c>
      <c r="D14" s="557" t="s">
        <v>504</v>
      </c>
    </row>
    <row r="15" spans="1:18" x14ac:dyDescent="0.2">
      <c r="A15" s="439" t="s">
        <v>137</v>
      </c>
      <c r="B15" s="445">
        <v>4.163895138806164</v>
      </c>
      <c r="C15" s="445">
        <v>1.439716933001318</v>
      </c>
      <c r="D15" s="445" t="s">
        <v>504</v>
      </c>
    </row>
    <row r="16" spans="1:18" x14ac:dyDescent="0.2">
      <c r="A16" s="561"/>
      <c r="D16" s="79" t="s">
        <v>219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74">
        <f>INDICE!A3</f>
        <v>46112</v>
      </c>
      <c r="C3" s="775"/>
      <c r="D3" s="775" t="s">
        <v>115</v>
      </c>
      <c r="E3" s="775"/>
      <c r="F3" s="775" t="s">
        <v>116</v>
      </c>
      <c r="G3" s="775"/>
      <c r="H3" s="775"/>
    </row>
    <row r="4" spans="1:8" s="69" customFormat="1" x14ac:dyDescent="0.2">
      <c r="A4" s="282"/>
      <c r="B4" s="82" t="s">
        <v>47</v>
      </c>
      <c r="C4" s="82" t="s">
        <v>416</v>
      </c>
      <c r="D4" s="82" t="s">
        <v>47</v>
      </c>
      <c r="E4" s="82" t="s">
        <v>416</v>
      </c>
      <c r="F4" s="82" t="s">
        <v>47</v>
      </c>
      <c r="G4" s="83" t="s">
        <v>416</v>
      </c>
      <c r="H4" s="83" t="s">
        <v>121</v>
      </c>
    </row>
    <row r="5" spans="1:8" x14ac:dyDescent="0.2">
      <c r="A5" s="313" t="s">
        <v>138</v>
      </c>
      <c r="B5" s="322">
        <v>79.092270000000028</v>
      </c>
      <c r="C5" s="315">
        <v>4.8579705149281871</v>
      </c>
      <c r="D5" s="314">
        <v>245.03413</v>
      </c>
      <c r="E5" s="315">
        <v>2.999001427157165</v>
      </c>
      <c r="F5" s="314">
        <v>727.78024000000016</v>
      </c>
      <c r="G5" s="315">
        <v>1.1915285346724143</v>
      </c>
      <c r="H5" s="320">
        <v>37.931482458141467</v>
      </c>
    </row>
    <row r="6" spans="1:8" x14ac:dyDescent="0.2">
      <c r="A6" s="313" t="s">
        <v>139</v>
      </c>
      <c r="B6" s="322">
        <v>56.412079999999975</v>
      </c>
      <c r="C6" s="315">
        <v>8.3539942945782713</v>
      </c>
      <c r="D6" s="314">
        <v>182.97748999999999</v>
      </c>
      <c r="E6" s="315">
        <v>1.9246521504764464</v>
      </c>
      <c r="F6" s="314">
        <v>498.46582999999993</v>
      </c>
      <c r="G6" s="315">
        <v>2.2465549010255925</v>
      </c>
      <c r="H6" s="320">
        <v>25.979748895941334</v>
      </c>
    </row>
    <row r="7" spans="1:8" x14ac:dyDescent="0.2">
      <c r="A7" s="313" t="s">
        <v>140</v>
      </c>
      <c r="B7" s="322">
        <v>12.178550000000008</v>
      </c>
      <c r="C7" s="315">
        <v>17.957998853211159</v>
      </c>
      <c r="D7" s="314">
        <v>32.04552000000001</v>
      </c>
      <c r="E7" s="315">
        <v>7.4240568324212264</v>
      </c>
      <c r="F7" s="314">
        <v>131.57014999999998</v>
      </c>
      <c r="G7" s="315">
        <v>5.2012049710051436</v>
      </c>
      <c r="H7" s="320">
        <v>6.857359629247477</v>
      </c>
    </row>
    <row r="8" spans="1:8" x14ac:dyDescent="0.2">
      <c r="A8" s="316" t="s">
        <v>436</v>
      </c>
      <c r="B8" s="321">
        <v>25.69342</v>
      </c>
      <c r="C8" s="318">
        <v>-56.05769784957657</v>
      </c>
      <c r="D8" s="317">
        <v>56.820449999999994</v>
      </c>
      <c r="E8" s="319">
        <v>-42.60012118329692</v>
      </c>
      <c r="F8" s="317">
        <v>560.85448000000008</v>
      </c>
      <c r="G8" s="319">
        <v>-23.46611754664394</v>
      </c>
      <c r="H8" s="483">
        <v>29.231409016669719</v>
      </c>
    </row>
    <row r="9" spans="1:8" s="69" customFormat="1" x14ac:dyDescent="0.2">
      <c r="A9" s="283" t="s">
        <v>114</v>
      </c>
      <c r="B9" s="61">
        <v>173.37632000000008</v>
      </c>
      <c r="C9" s="62">
        <v>-11.671603763996435</v>
      </c>
      <c r="D9" s="61">
        <v>516.87759000000005</v>
      </c>
      <c r="E9" s="62">
        <v>-5.3759274966208546</v>
      </c>
      <c r="F9" s="61">
        <v>1918.6707000000001</v>
      </c>
      <c r="G9" s="62">
        <v>-7.0685234194578257</v>
      </c>
      <c r="H9" s="62">
        <v>100</v>
      </c>
    </row>
    <row r="10" spans="1:8" x14ac:dyDescent="0.2">
      <c r="A10" s="307"/>
      <c r="B10" s="306"/>
      <c r="C10" s="312"/>
      <c r="D10" s="306"/>
      <c r="E10" s="312"/>
      <c r="F10" s="306"/>
      <c r="G10" s="312"/>
      <c r="H10" s="79" t="s">
        <v>219</v>
      </c>
    </row>
    <row r="11" spans="1:8" x14ac:dyDescent="0.2">
      <c r="A11" s="284" t="s">
        <v>474</v>
      </c>
      <c r="B11" s="306"/>
      <c r="C11" s="306"/>
      <c r="D11" s="306"/>
      <c r="E11" s="306"/>
      <c r="F11" s="306"/>
      <c r="G11" s="312"/>
      <c r="H11" s="312"/>
    </row>
    <row r="12" spans="1:8" x14ac:dyDescent="0.2">
      <c r="A12" s="284" t="s">
        <v>513</v>
      </c>
      <c r="B12" s="306"/>
      <c r="C12" s="306"/>
      <c r="D12" s="306"/>
      <c r="E12" s="306"/>
      <c r="F12" s="306"/>
      <c r="G12" s="312"/>
      <c r="H12" s="312"/>
    </row>
    <row r="13" spans="1:8" ht="14.25" x14ac:dyDescent="0.2">
      <c r="A13" s="133" t="s">
        <v>527</v>
      </c>
      <c r="B13" s="1"/>
      <c r="C13" s="1"/>
      <c r="D13" s="1"/>
      <c r="E13" s="1"/>
      <c r="F13" s="1"/>
      <c r="G13" s="1"/>
      <c r="H13" s="1"/>
    </row>
    <row r="17" spans="3:21" x14ac:dyDescent="0.2">
      <c r="C17" s="584"/>
      <c r="D17" s="584"/>
      <c r="E17" s="584"/>
      <c r="F17" s="584"/>
      <c r="G17" s="584"/>
      <c r="H17" s="584"/>
      <c r="I17" s="584"/>
      <c r="J17" s="584"/>
      <c r="K17" s="584"/>
      <c r="L17" s="584"/>
      <c r="M17" s="584"/>
      <c r="N17" s="584"/>
      <c r="O17" s="584"/>
      <c r="P17" s="584"/>
      <c r="Q17" s="584"/>
      <c r="R17" s="584"/>
      <c r="S17" s="584"/>
      <c r="T17" s="584"/>
      <c r="U17" s="584"/>
    </row>
  </sheetData>
  <mergeCells count="3">
    <mergeCell ref="B3:C3"/>
    <mergeCell ref="D3:E3"/>
    <mergeCell ref="F3:H3"/>
  </mergeCells>
  <conditionalFormatting sqref="B8">
    <cfRule type="cellIs" dxfId="244" priority="8" operator="between">
      <formula>0</formula>
      <formula>0.5</formula>
    </cfRule>
  </conditionalFormatting>
  <conditionalFormatting sqref="C17:U17">
    <cfRule type="cellIs" dxfId="243" priority="3" operator="between">
      <formula>-0.0499999</formula>
      <formula>0.0499999</formula>
    </cfRule>
  </conditionalFormatting>
  <conditionalFormatting sqref="D8">
    <cfRule type="cellIs" dxfId="242" priority="7" operator="between">
      <formula>0</formula>
      <formula>0.5</formula>
    </cfRule>
  </conditionalFormatting>
  <conditionalFormatting sqref="F8">
    <cfRule type="cellIs" dxfId="241" priority="6" operator="between">
      <formula>0</formula>
      <formula>0.5</formula>
    </cfRule>
  </conditionalFormatting>
  <conditionalFormatting sqref="G5">
    <cfRule type="cellIs" dxfId="240" priority="1" operator="between">
      <formula>-0.049</formula>
      <formula>0.049</formula>
    </cfRule>
  </conditionalFormatting>
  <conditionalFormatting sqref="H8">
    <cfRule type="cellIs" dxfId="239"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election activeCell="H8" sqref="H8"/>
    </sheetView>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74">
        <f>INDICE!A3</f>
        <v>46112</v>
      </c>
      <c r="C3" s="775"/>
      <c r="D3" s="776" t="s">
        <v>115</v>
      </c>
      <c r="E3" s="776"/>
      <c r="F3" s="776" t="s">
        <v>116</v>
      </c>
      <c r="G3" s="776"/>
      <c r="H3" s="776"/>
    </row>
    <row r="4" spans="1:14" x14ac:dyDescent="0.2">
      <c r="A4" s="66"/>
      <c r="B4" s="82" t="s">
        <v>47</v>
      </c>
      <c r="C4" s="82" t="s">
        <v>420</v>
      </c>
      <c r="D4" s="82" t="s">
        <v>47</v>
      </c>
      <c r="E4" s="82" t="s">
        <v>416</v>
      </c>
      <c r="F4" s="82" t="s">
        <v>47</v>
      </c>
      <c r="G4" s="83" t="s">
        <v>416</v>
      </c>
      <c r="H4" s="83" t="s">
        <v>106</v>
      </c>
    </row>
    <row r="5" spans="1:14" x14ac:dyDescent="0.2">
      <c r="A5" s="84" t="s">
        <v>183</v>
      </c>
      <c r="B5" s="336">
        <v>575.16414000000009</v>
      </c>
      <c r="C5" s="332">
        <v>15.803215841578952</v>
      </c>
      <c r="D5" s="331">
        <v>1567.6326300000007</v>
      </c>
      <c r="E5" s="333">
        <v>9.1787026147497315</v>
      </c>
      <c r="F5" s="331">
        <v>6778.9000100000012</v>
      </c>
      <c r="G5" s="333">
        <v>8.629215702608322</v>
      </c>
      <c r="H5" s="338">
        <v>94.603807956985904</v>
      </c>
    </row>
    <row r="6" spans="1:14" x14ac:dyDescent="0.2">
      <c r="A6" s="84" t="s">
        <v>184</v>
      </c>
      <c r="B6" s="322">
        <v>30.334319999999973</v>
      </c>
      <c r="C6" s="329">
        <v>9.7577098966513276</v>
      </c>
      <c r="D6" s="314">
        <v>85.058849999999921</v>
      </c>
      <c r="E6" s="315">
        <v>5.7066190313508125</v>
      </c>
      <c r="F6" s="314">
        <v>381.39580000000007</v>
      </c>
      <c r="G6" s="315">
        <v>9.2983327980598656</v>
      </c>
      <c r="H6" s="320">
        <v>5.3226179712895627</v>
      </c>
    </row>
    <row r="7" spans="1:14" x14ac:dyDescent="0.2">
      <c r="A7" s="84" t="s">
        <v>188</v>
      </c>
      <c r="B7" s="337">
        <v>0</v>
      </c>
      <c r="C7" s="329">
        <v>0</v>
      </c>
      <c r="D7" s="328">
        <v>0</v>
      </c>
      <c r="E7" s="581">
        <v>0</v>
      </c>
      <c r="F7" s="328">
        <v>2.9909999999999999E-2</v>
      </c>
      <c r="G7" s="581">
        <v>-35.815450643776828</v>
      </c>
      <c r="H7" s="337">
        <v>4.1741283863448627E-4</v>
      </c>
    </row>
    <row r="8" spans="1:14" x14ac:dyDescent="0.2">
      <c r="A8" s="84" t="s">
        <v>145</v>
      </c>
      <c r="B8" s="337">
        <v>0</v>
      </c>
      <c r="C8" s="329">
        <v>0</v>
      </c>
      <c r="D8" s="328">
        <v>3.4540000000000001E-2</v>
      </c>
      <c r="E8" s="315">
        <v>194.96157130657554</v>
      </c>
      <c r="F8" s="328">
        <v>5.4199999999999998E-2</v>
      </c>
      <c r="G8" s="581">
        <v>29.696099545345767</v>
      </c>
      <c r="H8" s="337">
        <v>7.5639504694045997E-4</v>
      </c>
    </row>
    <row r="9" spans="1:14" x14ac:dyDescent="0.2">
      <c r="A9" s="335" t="s">
        <v>146</v>
      </c>
      <c r="B9" s="323">
        <v>605.49846000000002</v>
      </c>
      <c r="C9" s="324">
        <v>15.484544724149904</v>
      </c>
      <c r="D9" s="323">
        <v>1652.7260200000007</v>
      </c>
      <c r="E9" s="324">
        <v>8.9958834339991149</v>
      </c>
      <c r="F9" s="323">
        <v>7160.3799200000021</v>
      </c>
      <c r="G9" s="324">
        <v>8.6644686569084666</v>
      </c>
      <c r="H9" s="324">
        <v>99.927599736161042</v>
      </c>
    </row>
    <row r="10" spans="1:14" x14ac:dyDescent="0.2">
      <c r="A10" s="84" t="s">
        <v>147</v>
      </c>
      <c r="B10" s="337">
        <v>0.44439000000000001</v>
      </c>
      <c r="C10" s="329">
        <v>53.074299886328404</v>
      </c>
      <c r="D10" s="328">
        <v>1.0042599999999999</v>
      </c>
      <c r="E10" s="329">
        <v>-2.8132348814028698</v>
      </c>
      <c r="F10" s="328">
        <v>5.1878900000000012</v>
      </c>
      <c r="G10" s="329">
        <v>3.3868479894139782</v>
      </c>
      <c r="H10" s="320">
        <v>7.240026383896575E-2</v>
      </c>
    </row>
    <row r="11" spans="1:14" x14ac:dyDescent="0.2">
      <c r="A11" s="60" t="s">
        <v>148</v>
      </c>
      <c r="B11" s="325">
        <v>605.94285000000013</v>
      </c>
      <c r="C11" s="326">
        <v>15.505346571977284</v>
      </c>
      <c r="D11" s="325">
        <v>1653.7302800000007</v>
      </c>
      <c r="E11" s="326">
        <v>8.987841326309713</v>
      </c>
      <c r="F11" s="325">
        <v>7165.5678100000014</v>
      </c>
      <c r="G11" s="326">
        <v>8.6604527416878661</v>
      </c>
      <c r="H11" s="326">
        <v>100</v>
      </c>
    </row>
    <row r="12" spans="1:14" x14ac:dyDescent="0.2">
      <c r="A12" s="362" t="s">
        <v>149</v>
      </c>
      <c r="B12" s="327"/>
      <c r="C12" s="327"/>
      <c r="D12" s="327"/>
      <c r="E12" s="327"/>
      <c r="F12" s="327"/>
      <c r="G12" s="327"/>
      <c r="H12" s="327"/>
    </row>
    <row r="13" spans="1:14" x14ac:dyDescent="0.2">
      <c r="A13" s="585" t="s">
        <v>188</v>
      </c>
      <c r="B13" s="586">
        <v>12.127600000000006</v>
      </c>
      <c r="C13" s="587">
        <v>-35.661097659574033</v>
      </c>
      <c r="D13" s="588">
        <v>32.540320000000008</v>
      </c>
      <c r="E13" s="587">
        <v>-47.957354238043337</v>
      </c>
      <c r="F13" s="588">
        <v>196.25974000000011</v>
      </c>
      <c r="G13" s="587">
        <v>-21.329088802363863</v>
      </c>
      <c r="H13" s="589">
        <v>2.7389279566387925</v>
      </c>
    </row>
    <row r="14" spans="1:14" x14ac:dyDescent="0.2">
      <c r="A14" s="590" t="s">
        <v>150</v>
      </c>
      <c r="B14" s="591">
        <v>2.0014428753470734</v>
      </c>
      <c r="C14" s="592"/>
      <c r="D14" s="593">
        <v>1.9676920954727875</v>
      </c>
      <c r="E14" s="592"/>
      <c r="F14" s="593">
        <v>2.7389279566387925</v>
      </c>
      <c r="G14" s="592"/>
      <c r="H14" s="594"/>
    </row>
    <row r="15" spans="1:14" x14ac:dyDescent="0.2">
      <c r="A15" s="84"/>
      <c r="B15" s="84"/>
      <c r="C15" s="84"/>
      <c r="D15" s="84"/>
      <c r="E15" s="84"/>
      <c r="F15" s="84"/>
      <c r="G15" s="84"/>
      <c r="H15" s="79" t="s">
        <v>219</v>
      </c>
    </row>
    <row r="16" spans="1:14" x14ac:dyDescent="0.2">
      <c r="A16" s="80" t="s">
        <v>474</v>
      </c>
      <c r="B16" s="84"/>
      <c r="C16" s="84"/>
      <c r="D16" s="84"/>
      <c r="E16" s="84"/>
      <c r="F16" s="85"/>
      <c r="G16" s="84"/>
      <c r="H16" s="84"/>
      <c r="I16" s="88"/>
      <c r="J16" s="88"/>
      <c r="K16" s="88"/>
      <c r="L16" s="88"/>
      <c r="M16" s="88"/>
      <c r="N16" s="88"/>
    </row>
    <row r="17" spans="1:14" x14ac:dyDescent="0.2">
      <c r="A17" s="80" t="s">
        <v>421</v>
      </c>
      <c r="B17" s="84"/>
      <c r="C17" s="84"/>
      <c r="D17" s="84"/>
      <c r="E17" s="84"/>
      <c r="F17" s="84"/>
      <c r="G17" s="84"/>
      <c r="H17" s="84"/>
      <c r="I17" s="88"/>
      <c r="J17" s="88"/>
      <c r="K17" s="88"/>
      <c r="L17" s="88"/>
      <c r="M17" s="88"/>
      <c r="N17" s="88"/>
    </row>
    <row r="18" spans="1:14" x14ac:dyDescent="0.2">
      <c r="A18" s="133" t="s">
        <v>527</v>
      </c>
      <c r="B18" s="84"/>
      <c r="C18" s="84"/>
      <c r="D18" s="84"/>
      <c r="E18" s="84"/>
      <c r="F18" s="84"/>
      <c r="G18" s="84"/>
      <c r="H18" s="84"/>
    </row>
    <row r="19" spans="1:14" x14ac:dyDescent="0.2">
      <c r="A19" s="777" t="s">
        <v>646</v>
      </c>
      <c r="B19" s="777"/>
      <c r="C19" s="777"/>
      <c r="D19" s="777"/>
      <c r="E19" s="777"/>
      <c r="F19" s="777"/>
      <c r="G19" s="777"/>
      <c r="H19" s="777"/>
    </row>
    <row r="20" spans="1:14" x14ac:dyDescent="0.2">
      <c r="A20" s="777"/>
      <c r="B20" s="777"/>
      <c r="C20" s="777"/>
      <c r="D20" s="777"/>
      <c r="E20" s="777"/>
      <c r="F20" s="777"/>
      <c r="G20" s="777"/>
      <c r="H20" s="777"/>
    </row>
  </sheetData>
  <mergeCells count="4">
    <mergeCell ref="B3:C3"/>
    <mergeCell ref="D3:E3"/>
    <mergeCell ref="F3:H3"/>
    <mergeCell ref="A19:H20"/>
  </mergeCells>
  <conditionalFormatting sqref="B10 D10 F10:G10">
    <cfRule type="cellIs" dxfId="238" priority="28" operator="between">
      <formula>0</formula>
      <formula>0.5</formula>
    </cfRule>
  </conditionalFormatting>
  <conditionalFormatting sqref="B7:D8">
    <cfRule type="cellIs" dxfId="237" priority="14" operator="equal">
      <formula>0</formula>
    </cfRule>
    <cfRule type="cellIs" dxfId="236" priority="15" operator="between">
      <formula>0</formula>
      <formula>0.5</formula>
    </cfRule>
  </conditionalFormatting>
  <conditionalFormatting sqref="C6">
    <cfRule type="cellIs" dxfId="235" priority="1" operator="between">
      <formula>-0.05</formula>
      <formula>0</formula>
    </cfRule>
    <cfRule type="cellIs" dxfId="234" priority="2" operator="between">
      <formula>0</formula>
      <formula>0.5</formula>
    </cfRule>
  </conditionalFormatting>
  <conditionalFormatting sqref="F7">
    <cfRule type="cellIs" dxfId="233" priority="11" operator="equal">
      <formula>0</formula>
    </cfRule>
  </conditionalFormatting>
  <conditionalFormatting sqref="F7:F8">
    <cfRule type="cellIs" dxfId="232" priority="12" operator="between">
      <formula>0</formula>
      <formula>0.5</formula>
    </cfRule>
  </conditionalFormatting>
  <conditionalFormatting sqref="H7:H8">
    <cfRule type="cellIs" dxfId="231"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583</v>
      </c>
    </row>
    <row r="2" spans="1:12" ht="15.75" x14ac:dyDescent="0.25">
      <c r="A2" s="2"/>
      <c r="B2" s="89"/>
      <c r="H2" s="79" t="s">
        <v>151</v>
      </c>
    </row>
    <row r="3" spans="1:12" ht="14.1" customHeight="1" x14ac:dyDescent="0.2">
      <c r="A3" s="90"/>
      <c r="B3" s="778">
        <f>INDICE!A3</f>
        <v>46112</v>
      </c>
      <c r="C3" s="778"/>
      <c r="D3" s="778"/>
      <c r="E3" s="91"/>
      <c r="F3" s="779" t="s">
        <v>116</v>
      </c>
      <c r="G3" s="779"/>
      <c r="H3" s="779"/>
    </row>
    <row r="4" spans="1:12" x14ac:dyDescent="0.2">
      <c r="A4" s="92"/>
      <c r="B4" s="93" t="s">
        <v>143</v>
      </c>
      <c r="C4" s="488" t="s">
        <v>144</v>
      </c>
      <c r="D4" s="93" t="s">
        <v>152</v>
      </c>
      <c r="E4" s="93"/>
      <c r="F4" s="93" t="s">
        <v>143</v>
      </c>
      <c r="G4" s="488" t="s">
        <v>144</v>
      </c>
      <c r="H4" s="93" t="s">
        <v>152</v>
      </c>
    </row>
    <row r="5" spans="1:12" x14ac:dyDescent="0.2">
      <c r="A5" s="90" t="s">
        <v>153</v>
      </c>
      <c r="B5" s="94">
        <v>90.854940000000028</v>
      </c>
      <c r="C5" s="96">
        <v>3.6190299999999995</v>
      </c>
      <c r="D5" s="339">
        <v>94.473970000000023</v>
      </c>
      <c r="E5" s="94"/>
      <c r="F5" s="94">
        <v>1054.4083999999993</v>
      </c>
      <c r="G5" s="96">
        <v>44.356030000000054</v>
      </c>
      <c r="H5" s="339">
        <v>1098.7644299999995</v>
      </c>
    </row>
    <row r="6" spans="1:12" x14ac:dyDescent="0.2">
      <c r="A6" s="92" t="s">
        <v>154</v>
      </c>
      <c r="B6" s="95">
        <v>16.751999999999995</v>
      </c>
      <c r="C6" s="96">
        <v>0.64155999999999991</v>
      </c>
      <c r="D6" s="340">
        <v>17.393559999999994</v>
      </c>
      <c r="E6" s="95"/>
      <c r="F6" s="95">
        <v>193.81374000000005</v>
      </c>
      <c r="G6" s="96">
        <v>8.3692299999999964</v>
      </c>
      <c r="H6" s="340">
        <v>202.18297000000004</v>
      </c>
    </row>
    <row r="7" spans="1:12" x14ac:dyDescent="0.2">
      <c r="A7" s="92" t="s">
        <v>155</v>
      </c>
      <c r="B7" s="95">
        <v>9.7795900000000007</v>
      </c>
      <c r="C7" s="96">
        <v>0.5124399999999999</v>
      </c>
      <c r="D7" s="340">
        <v>10.29203</v>
      </c>
      <c r="E7" s="95"/>
      <c r="F7" s="95">
        <v>117.07716000000002</v>
      </c>
      <c r="G7" s="96">
        <v>6.9630299999999981</v>
      </c>
      <c r="H7" s="340">
        <v>124.04019000000002</v>
      </c>
    </row>
    <row r="8" spans="1:12" x14ac:dyDescent="0.2">
      <c r="A8" s="92" t="s">
        <v>156</v>
      </c>
      <c r="B8" s="95">
        <v>19.342010000000002</v>
      </c>
      <c r="C8" s="96">
        <v>0.88015999999999994</v>
      </c>
      <c r="D8" s="340">
        <v>20.222170000000002</v>
      </c>
      <c r="E8" s="95"/>
      <c r="F8" s="95">
        <v>270.47586000000001</v>
      </c>
      <c r="G8" s="96">
        <v>12.626389999999995</v>
      </c>
      <c r="H8" s="340">
        <v>283.10225000000003</v>
      </c>
    </row>
    <row r="9" spans="1:12" x14ac:dyDescent="0.2">
      <c r="A9" s="92" t="s">
        <v>157</v>
      </c>
      <c r="B9" s="95">
        <v>39.369260000000004</v>
      </c>
      <c r="C9" s="96">
        <v>8.2761199999999988</v>
      </c>
      <c r="D9" s="340">
        <v>47.645380000000003</v>
      </c>
      <c r="E9" s="95"/>
      <c r="F9" s="95">
        <v>456.32946000000027</v>
      </c>
      <c r="G9" s="96">
        <v>102.70582999999998</v>
      </c>
      <c r="H9" s="340">
        <v>559.03529000000026</v>
      </c>
    </row>
    <row r="10" spans="1:12" x14ac:dyDescent="0.2">
      <c r="A10" s="92" t="s">
        <v>158</v>
      </c>
      <c r="B10" s="95">
        <v>7.5301099999999996</v>
      </c>
      <c r="C10" s="96">
        <v>0.28767000000000004</v>
      </c>
      <c r="D10" s="340">
        <v>7.81778</v>
      </c>
      <c r="E10" s="95"/>
      <c r="F10" s="95">
        <v>94.00120000000004</v>
      </c>
      <c r="G10" s="96">
        <v>3.8832399999999998</v>
      </c>
      <c r="H10" s="340">
        <v>97.884440000000041</v>
      </c>
    </row>
    <row r="11" spans="1:12" x14ac:dyDescent="0.2">
      <c r="A11" s="92" t="s">
        <v>159</v>
      </c>
      <c r="B11" s="95">
        <v>30.38832</v>
      </c>
      <c r="C11" s="96">
        <v>1.3675899999999994</v>
      </c>
      <c r="D11" s="340">
        <v>31.75591</v>
      </c>
      <c r="E11" s="95"/>
      <c r="F11" s="95">
        <v>374.76543999999956</v>
      </c>
      <c r="G11" s="96">
        <v>19.652940000000033</v>
      </c>
      <c r="H11" s="340">
        <v>394.41837999999962</v>
      </c>
    </row>
    <row r="12" spans="1:12" x14ac:dyDescent="0.2">
      <c r="A12" s="92" t="s">
        <v>507</v>
      </c>
      <c r="B12" s="95">
        <v>25.907760000000007</v>
      </c>
      <c r="C12" s="96">
        <v>0.88421999999999967</v>
      </c>
      <c r="D12" s="340">
        <v>26.791980000000006</v>
      </c>
      <c r="E12" s="95"/>
      <c r="F12" s="95">
        <v>299.46171000000032</v>
      </c>
      <c r="G12" s="96">
        <v>11.057429999999997</v>
      </c>
      <c r="H12" s="340">
        <v>310.51914000000033</v>
      </c>
      <c r="J12" s="96"/>
    </row>
    <row r="13" spans="1:12" x14ac:dyDescent="0.2">
      <c r="A13" s="92" t="s">
        <v>160</v>
      </c>
      <c r="B13" s="95">
        <v>101.01468000000001</v>
      </c>
      <c r="C13" s="96">
        <v>4.4168799999999999</v>
      </c>
      <c r="D13" s="340">
        <v>105.43156000000002</v>
      </c>
      <c r="E13" s="95"/>
      <c r="F13" s="95">
        <v>1194.1716199999992</v>
      </c>
      <c r="G13" s="96">
        <v>56.036630000000002</v>
      </c>
      <c r="H13" s="340">
        <v>1250.2082499999992</v>
      </c>
      <c r="J13" s="96"/>
      <c r="L13" s="683"/>
    </row>
    <row r="14" spans="1:12" x14ac:dyDescent="0.2">
      <c r="A14" s="92" t="s">
        <v>161</v>
      </c>
      <c r="B14" s="95">
        <v>0.48300999999999999</v>
      </c>
      <c r="C14" s="96">
        <v>5.4939999999999996E-2</v>
      </c>
      <c r="D14" s="341">
        <v>0.53795000000000004</v>
      </c>
      <c r="E14" s="96"/>
      <c r="F14" s="95">
        <v>6.14635</v>
      </c>
      <c r="G14" s="96">
        <v>0.83110000000000006</v>
      </c>
      <c r="H14" s="341">
        <v>6.9774500000000002</v>
      </c>
      <c r="J14" s="96"/>
      <c r="K14" s="696"/>
    </row>
    <row r="15" spans="1:12" x14ac:dyDescent="0.2">
      <c r="A15" s="92" t="s">
        <v>162</v>
      </c>
      <c r="B15" s="95">
        <v>64.480350000000001</v>
      </c>
      <c r="C15" s="96">
        <v>2.5913900000000001</v>
      </c>
      <c r="D15" s="340">
        <v>67.071740000000005</v>
      </c>
      <c r="E15" s="95"/>
      <c r="F15" s="95">
        <v>787.33409999999947</v>
      </c>
      <c r="G15" s="96">
        <v>32.64165999999998</v>
      </c>
      <c r="H15" s="340">
        <v>819.97575999999947</v>
      </c>
      <c r="J15" s="96"/>
    </row>
    <row r="16" spans="1:12" x14ac:dyDescent="0.2">
      <c r="A16" s="92" t="s">
        <v>163</v>
      </c>
      <c r="B16" s="95">
        <v>11.183960000000003</v>
      </c>
      <c r="C16" s="96">
        <v>0.37574000000000007</v>
      </c>
      <c r="D16" s="340">
        <v>11.559700000000003</v>
      </c>
      <c r="E16" s="95"/>
      <c r="F16" s="95">
        <v>130.35611</v>
      </c>
      <c r="G16" s="96">
        <v>4.2599699999999956</v>
      </c>
      <c r="H16" s="340">
        <v>134.61608000000001</v>
      </c>
      <c r="J16" s="96"/>
    </row>
    <row r="17" spans="1:11" x14ac:dyDescent="0.2">
      <c r="A17" s="92" t="s">
        <v>164</v>
      </c>
      <c r="B17" s="95">
        <v>28.115069999999999</v>
      </c>
      <c r="C17" s="96">
        <v>1.4689399999999997</v>
      </c>
      <c r="D17" s="340">
        <v>29.584009999999999</v>
      </c>
      <c r="E17" s="95"/>
      <c r="F17" s="95">
        <v>332.16194999999965</v>
      </c>
      <c r="G17" s="96">
        <v>17.346290000000007</v>
      </c>
      <c r="H17" s="340">
        <v>349.50823999999966</v>
      </c>
      <c r="J17" s="96"/>
    </row>
    <row r="18" spans="1:11" x14ac:dyDescent="0.2">
      <c r="A18" s="92" t="s">
        <v>165</v>
      </c>
      <c r="B18" s="95">
        <v>3.1814799999999996</v>
      </c>
      <c r="C18" s="96">
        <v>0.12694</v>
      </c>
      <c r="D18" s="340">
        <v>3.3084199999999995</v>
      </c>
      <c r="E18" s="95"/>
      <c r="F18" s="95">
        <v>36.544060000000016</v>
      </c>
      <c r="G18" s="96">
        <v>1.4539200000000001</v>
      </c>
      <c r="H18" s="340">
        <v>37.997980000000013</v>
      </c>
      <c r="J18" s="96"/>
    </row>
    <row r="19" spans="1:11" x14ac:dyDescent="0.2">
      <c r="A19" s="92" t="s">
        <v>166</v>
      </c>
      <c r="B19" s="95">
        <v>81.08802</v>
      </c>
      <c r="C19" s="96">
        <v>2.7702599999999999</v>
      </c>
      <c r="D19" s="340">
        <v>83.858279999999993</v>
      </c>
      <c r="E19" s="95"/>
      <c r="F19" s="95">
        <v>907.88155999999992</v>
      </c>
      <c r="G19" s="96">
        <v>33.588360000000009</v>
      </c>
      <c r="H19" s="340">
        <v>941.46991999999989</v>
      </c>
      <c r="J19" s="96"/>
    </row>
    <row r="20" spans="1:11" x14ac:dyDescent="0.2">
      <c r="A20" s="92" t="s">
        <v>167</v>
      </c>
      <c r="B20" s="96">
        <v>0.61637999999999993</v>
      </c>
      <c r="C20" s="96">
        <v>0</v>
      </c>
      <c r="D20" s="341">
        <v>0.61637999999999993</v>
      </c>
      <c r="E20" s="96"/>
      <c r="F20" s="95">
        <v>7.0916100000000002</v>
      </c>
      <c r="G20" s="96">
        <v>0</v>
      </c>
      <c r="H20" s="341">
        <v>7.0916100000000002</v>
      </c>
      <c r="J20" s="96"/>
    </row>
    <row r="21" spans="1:11" x14ac:dyDescent="0.2">
      <c r="A21" s="92" t="s">
        <v>168</v>
      </c>
      <c r="B21" s="95">
        <v>16.343359999999997</v>
      </c>
      <c r="C21" s="96">
        <v>0.72314000000000001</v>
      </c>
      <c r="D21" s="340">
        <v>17.066499999999998</v>
      </c>
      <c r="E21" s="95"/>
      <c r="F21" s="95">
        <v>189.80094999999989</v>
      </c>
      <c r="G21" s="96">
        <v>8.3841400000000004</v>
      </c>
      <c r="H21" s="340">
        <v>198.18508999999989</v>
      </c>
      <c r="J21" s="96"/>
      <c r="K21" s="96"/>
    </row>
    <row r="22" spans="1:11" x14ac:dyDescent="0.2">
      <c r="A22" s="92" t="s">
        <v>169</v>
      </c>
      <c r="B22" s="95">
        <v>8.2595599999999987</v>
      </c>
      <c r="C22" s="96">
        <v>0.27161999999999997</v>
      </c>
      <c r="D22" s="340">
        <v>8.5311799999999991</v>
      </c>
      <c r="E22" s="95"/>
      <c r="F22" s="95">
        <v>94.269869999999983</v>
      </c>
      <c r="G22" s="96">
        <v>3.5027799999999991</v>
      </c>
      <c r="H22" s="340">
        <v>97.772649999999985</v>
      </c>
      <c r="J22" s="96"/>
    </row>
    <row r="23" spans="1:11" x14ac:dyDescent="0.2">
      <c r="A23" s="97" t="s">
        <v>170</v>
      </c>
      <c r="B23" s="98">
        <v>20.474280000000011</v>
      </c>
      <c r="C23" s="96">
        <v>1.0656799999999997</v>
      </c>
      <c r="D23" s="342">
        <v>21.539960000000011</v>
      </c>
      <c r="E23" s="98"/>
      <c r="F23" s="98">
        <v>232.80885999999998</v>
      </c>
      <c r="G23" s="96">
        <v>13.736829999999994</v>
      </c>
      <c r="H23" s="342">
        <v>246.54568999999998</v>
      </c>
      <c r="J23" s="96"/>
    </row>
    <row r="24" spans="1:11" x14ac:dyDescent="0.2">
      <c r="A24" s="99" t="s">
        <v>425</v>
      </c>
      <c r="B24" s="100">
        <v>575.1641400000002</v>
      </c>
      <c r="C24" s="100">
        <v>30.334319999999995</v>
      </c>
      <c r="D24" s="100">
        <v>605.49846000000025</v>
      </c>
      <c r="E24" s="100"/>
      <c r="F24" s="100">
        <v>6778.9000099999757</v>
      </c>
      <c r="G24" s="100">
        <v>381.39579999999904</v>
      </c>
      <c r="H24" s="100">
        <v>7160.2958099999751</v>
      </c>
      <c r="J24" s="96"/>
    </row>
    <row r="25" spans="1:11" x14ac:dyDescent="0.2">
      <c r="H25" s="79" t="s">
        <v>219</v>
      </c>
      <c r="J25" s="96"/>
    </row>
    <row r="26" spans="1:11" x14ac:dyDescent="0.2">
      <c r="A26" s="343" t="s">
        <v>554</v>
      </c>
      <c r="G26" s="58"/>
      <c r="H26" s="58"/>
      <c r="J26" s="96"/>
    </row>
    <row r="27" spans="1:11" x14ac:dyDescent="0.2">
      <c r="A27" s="101" t="s">
        <v>220</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30" priority="13" operator="between">
      <formula>0</formula>
      <formula>0.5</formula>
    </cfRule>
    <cfRule type="cellIs" dxfId="229" priority="14" operator="between">
      <formula>0</formula>
      <formula>0.49</formula>
    </cfRule>
  </conditionalFormatting>
  <conditionalFormatting sqref="C5:C23">
    <cfRule type="cellIs" dxfId="228" priority="12" stopIfTrue="1" operator="equal">
      <formula>0</formula>
    </cfRule>
  </conditionalFormatting>
  <conditionalFormatting sqref="G5:G23">
    <cfRule type="cellIs" dxfId="227" priority="10" stopIfTrue="1" operator="equal">
      <formula>0</formula>
    </cfRule>
  </conditionalFormatting>
  <conditionalFormatting sqref="J12:J30">
    <cfRule type="cellIs" dxfId="226" priority="6" stopIfTrue="1" operator="equal">
      <formula>0</formula>
    </cfRule>
    <cfRule type="cellIs" dxfId="225" priority="8" operator="between">
      <formula>0</formula>
      <formula>0.5</formula>
    </cfRule>
    <cfRule type="cellIs" dxfId="224"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Alberto Perez Cepeda</cp:lastModifiedBy>
  <cp:lastPrinted>2019-09-24T11:28:59Z</cp:lastPrinted>
  <dcterms:created xsi:type="dcterms:W3CDTF">2014-01-27T14:19:56Z</dcterms:created>
  <dcterms:modified xsi:type="dcterms:W3CDTF">2026-05-25T06:06:23Z</dcterms:modified>
</cp:coreProperties>
</file>