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INFORMES CORES WEB\BEH\BEH 2014\2026\04. ABRIL\"/>
    </mc:Choice>
  </mc:AlternateContent>
  <xr:revisionPtr revIDLastSave="0" documentId="13_ncr:1_{494DF761-8A8E-47CE-81C7-061BA388B815}"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<sst xmlns="http://schemas.openxmlformats.org/spreadsheetml/2006/main" count="1837" uniqueCount="696">
  <si>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</si>
  <si>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</si>
  <si>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</si>
  <si>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</si>
  <si>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</si>
  <si>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</si>
  <si>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</si>
  <si>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</si>
  <si>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</si>
  <si>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</si>
  <si>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</si>
  <si>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</si>
  <si>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</si>
  <si>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</si>
  <si>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</si>
  <si>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</si>
  <si>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</si>
  <si>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</si>
  <si>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</si>
  <si>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</si>
  <si>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</si>
  <si>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</si>
  <si>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</si>
  <si>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</si>
  <si>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</si>
  <si>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</si>
  <si>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</si>
  <si>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</si>
  <si>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</si>
  <si>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</si>
  <si>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</si>
  <si>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</si>
  <si>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</si>
  <si>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</si>
  <si>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</si>
  <si>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</si>
  <si>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</si>
  <si>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</si>
  <si>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</si>
  <si>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</si>
  <si>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</si>
  <si>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</si>
  <si>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</si>
  <si>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</si>
  <si>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</si>
  <si>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</si>
  <si>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</si>
  <si>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</si>
  <si>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</si>
  <si>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</si>
  <si>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</si>
  <si>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</si>
  <si>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</si>
  <si>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</si>
  <si>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</si>
  <si>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</si>
  <si>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</si>
  <si>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</si>
  <si>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</si>
  <si>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</si>
  <si>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</si>
  <si>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</si>
  <si>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</si>
  <si>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</si>
  <si>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</si>
  <si>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</si>
  <si>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</si>
  <si>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</si>
  <si>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</si>
  <si>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</si>
  <si>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</si>
  <si>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</si>
  <si>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</si>
  <si>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</si>
  <si>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</si>
  <si>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</si>
  <si>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</si>
  <si>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</si>
  <si>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</si>
  <si>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</si>
  <si>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</si>
  <si>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</si>
  <si>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</si>
  <si>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</si>
  <si>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</si>
  <si>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</si>
  <si>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</si>
  <si>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</si>
  <si>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</si>
  <si>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</si>
  <si>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</si>
  <si>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</si>
  <si>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</si>
  <si>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</si>
  <si>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</si>
  <si>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</si>
  <si>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</si>
  <si>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</si>
  <si>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</si>
  <si>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</si>
  <si>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</si>
  <si>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</si>
  <si>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</si>
  <si>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</si>
  <si>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</si>
  <si>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</si>
  <si>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</si>
  <si>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</si>
  <si>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</si>
  <si>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</si>
  <si>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</si>
  <si>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</si>
  <si>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</si>
  <si>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</si>
  <si>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</si>
  <si>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</si>
  <si>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</si>
  <si>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</si>
  <si>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</si>
  <si>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</si>
  <si>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</si>
  <si>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</si>
  <si>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</si>
  <si>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</si>
  <si>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</si>
  <si>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</si>
  <si>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</si>
  <si>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</si>
  <si>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</si>
  <si>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</si>
  <si>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</si>
  <si>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</si>
  <si>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</si>
  <si>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</si>
  <si>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</si>
  <si>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</si>
  <si>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</si>
  <si>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</si>
  <si>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</si>
  <si>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</si>
  <si>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</si>
  <si>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</si>
  <si>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</si>
  <si>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</si>
  <si>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</si>
  <si>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</si>
  <si>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</si>
  <si>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</si>
  <si>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</si>
  <si>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</si>
  <si>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</si>
  <si>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</si>
  <si>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</si>
  <si>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</si>
  <si>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</si>
  <si>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</si>
  <si>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</si>
  <si>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</si>
  <si>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</si>
  <si>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</si>
  <si>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</si>
  <si>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</si>
  <si>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</si>
  <si>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</si>
  <si>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</si>
  <si>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</si>
  <si>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</si>
  <si>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</si>
  <si>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</si>
  <si>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</si>
  <si>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</si>
  <si>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</si>
  <si>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</si>
  <si>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</si>
  <si>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</si>
  <si>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</si>
  <si>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</si>
  <si>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</si>
  <si>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</si>
  <si>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</si>
  <si>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</si>
  <si>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</si>
  <si>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</si>
  <si>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</si>
  <si>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</si>
  <si>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</si>
  <si>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</si>
  <si>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</si>
  <si>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</si>
  <si>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</si>
  <si>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</si>
  <si>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</si>
  <si>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</si>
  <si>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</si>
  <si>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</si>
  <si>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</si>
  <si>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</si>
  <si>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</si>
  <si>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</si>
  <si>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</si>
  <si>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</si>
  <si>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</si>
  <si>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</si>
  <si>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</si>
  <si>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</si>
  <si>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</si>
  <si>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</si>
  <si>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</si>
  <si>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</si>
  <si>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</si>
  <si>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</si>
  <si>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</si>
  <si>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</si>
  <si>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</si>
  <si>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</si>
  <si>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</si>
  <si>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</si>
  <si>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</si>
  <si>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</si>
  <si>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</si>
  <si>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</si>
  <si>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</si>
  <si>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</si>
  <si>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</si>
  <si>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</si>
  <si>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</si>
  <si>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</si>
  <si>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</si>
  <si>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</si>
  <si>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</si>
  <si>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</si>
  <si>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</si>
  <si>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</si>
  <si>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</si>
  <si>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</si>
  <si>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</si>
  <si>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</si>
  <si>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</si>
  <si>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</si>
  <si>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</si>
  <si>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</si>
  <si>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</si>
  <si>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</si>
  <si>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</si>
  <si>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</si>
  <si>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</si>
  <si>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</si>
  <si>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</si>
  <si>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</si>
  <si>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</si>
  <si>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</si>
  <si>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</si>
  <si>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</si>
  <si>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</si>
  <si>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</si>
  <si>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</si>
  <si>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</si>
  <si>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</si>
  <si>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</si>
  <si>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</si>
  <si>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</si>
  <si>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</si>
  <si>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</si>
  <si>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</si>
  <si>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</si>
  <si>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</si>
  <si>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</si>
  <si>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</si>
  <si>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</si>
  <si>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</si>
  <si>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</si>
  <si>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</si>
  <si>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</si>
  <si>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</si>
  <si>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</si>
  <si>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</si>
  <si>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</si>
  <si>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</si>
  <si>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</si>
  <si>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</si>
  <si>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</si>
  <si>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</si>
  <si>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</si>
  <si>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</si>
  <si>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</si>
  <si>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</si>
  <si>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</si>
  <si>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</si>
  <si>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</si>
  <si>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</si>
  <si>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</si>
  <si>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</si>
  <si>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</si>
  <si>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</si>
  <si>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</si>
  <si>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</si>
  <si>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</si>
  <si>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</si>
  <si>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</si>
  <si>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</si>
  <si>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</si>
  <si>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</si>
  <si>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</si>
  <si>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</si>
  <si>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</si>
  <si>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</si>
  <si>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</si>
  <si>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</si>
  <si>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</si>
  <si>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</si>
  <si>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</si>
  <si>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</si>
  <si>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</si>
  <si>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</si>
  <si>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</si>
  <si>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</si>
  <si>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</si>
  <si>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</si>
  <si>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</si>
  <si>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</si>
  <si>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</si>
  <si>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</si>
  <si>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</si>
  <si>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</si>
  <si>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</si>
  <si>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</si>
  <si>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</si>
  <si>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</si>
  <si>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</si>
  <si>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</si>
  <si>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</si>
  <si>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</si>
  <si>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</si>
  <si>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</si>
  <si>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</si>
  <si>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</si>
  <si>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</si>
  <si>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</si>
  <si>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</si>
  <si>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</si>
  <si>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</si>
  <si>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</si>
  <si>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</si>
  <si>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</si>
  <si>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</si>
  <si>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</si>
  <si>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</si>
  <si>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</si>
  <si>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</si>
  <si>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</si>
  <si>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</si>
  <si>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</si>
  <si>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</si>
  <si>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</si>
  <si>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</si>
  <si>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</si>
  <si>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</si>
  <si>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</si>
  <si>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</si>
  <si>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</si>
  <si>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</si>
  <si>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</si>
  <si>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</si>
  <si>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</si>
  <si>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</si>
  <si>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</si>
  <si>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</si>
  <si>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</si>
  <si>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</si>
  <si>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</si>
  <si>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</si>
  <si>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</si>
  <si>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</si>
  <si>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</si>
  <si>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</si>
  <si>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</si>
  <si>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</si>
  <si>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</si>
  <si>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</si>
  <si>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</si>
  <si>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</si>
  <si>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</si>
  <si>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</si>
  <si>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</si>
  <si>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</si>
  <si>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</si>
  <si>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</si>
  <si>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</si>
  <si>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</si>
  <si>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</si>
  <si>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</si>
  <si>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</si>
  <si>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</si>
  <si>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</si>
  <si>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</si>
  <si>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</si>
  <si>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</si>
  <si>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</si>
  <si>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</si>
  <si>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</si>
  <si>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</si>
  <si>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</si>
  <si>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</si>
  <si>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</si>
  <si>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</si>
  <si>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</si>
  <si>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</si>
  <si>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</si>
  <si>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</si>
  <si>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</si>
  <si>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</si>
  <si>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</si>
  <si>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</si>
  <si>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</si>
  <si>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</si>
  <si>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</si>
  <si>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</si>
  <si>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</si>
  <si>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</si>
  <si>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</si>
  <si>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</si>
  <si>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</si>
  <si>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</si>
  <si>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</si>
  <si>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</si>
  <si>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</si>
  <si>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</si>
  <si>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</si>
  <si>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</si>
  <si>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</si>
  <si>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</si>
  <si>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</si>
  <si>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</si>
  <si>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</si>
  <si>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</si>
  <si>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</si>
  <si>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</si>
  <si>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</si>
  <si>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</si>
  <si>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</si>
  <si>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</si>
  <si>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</si>
  <si>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</si>
  <si>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</si>
  <si>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</si>
  <si>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</si>
  <si>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</si>
  <si>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</si>
  <si>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</si>
  <si>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</si>
  <si>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</si>
  <si>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</si>
  <si>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</si>
  <si>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</si>
  <si>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</si>
  <si>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</si>
  <si>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</si>
  <si>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</si>
  <si>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</si>
  <si>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</si>
  <si>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</si>
  <si>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</si>
  <si>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</si>
  <si>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</si>
  <si>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</si>
  <si>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</si>
  <si>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</si>
  <si>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</si>
  <si>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</si>
  <si>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</si>
  <si>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</si>
  <si>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</si>
  <si>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</si>
  <si>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</si>
  <si>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</si>
  <si>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</si>
  <si>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</si>
  <si>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</si>
  <si>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</si>
  <si>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</si>
  <si>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</si>
  <si>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</si>
  <si>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</si>
  <si>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</si>
  <si>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</si>
  <si>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</si>
  <si>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</si>
  <si>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</si>
  <si>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</si>
  <si>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</si>
  <si>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</si>
  <si>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</si>
  <si>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</si>
  <si>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</si>
  <si>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</si>
  <si>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</si>
  <si>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</si>
  <si>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</si>
  <si>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</si>
  <si>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</si>
  <si>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</si>
  <si>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</si>
  <si>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</si>
  <si>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</si>
  <si>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</si>
  <si>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</si>
  <si>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</si>
  <si>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</si>
  <si>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</si>
  <si>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</si>
  <si>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</si>
  <si>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</si>
  <si>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</si>
  <si>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</si>
  <si>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</si>
  <si>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</si>
  <si>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</si>
  <si>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</si>
  <si>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</si>
  <si>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</si>
  <si>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</si>
  <si>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</si>
  <si>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</si>
  <si>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</si>
  <si>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</si>
  <si>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</si>
  <si>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</si>
  <si>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</si>
  <si>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</si>
  <si>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</si>
  <si>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</si>
  <si>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</si>
  <si>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</si>
  <si>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</si>
  <si>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</si>
  <si>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</si>
  <si>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</si>
  <si>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</si>
  <si>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</si>
  <si>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</si>
  <si>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</si>
  <si>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</si>
  <si>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</si>
  <si>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</si>
  <si>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</si>
  <si>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</si>
  <si>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</si>
  <si>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</si>
  <si>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</si>
  <si>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</si>
  <si>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</si>
  <si>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</si>
  <si>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</si>
  <si>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</si>
  <si>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</si>
  <si>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</si>
  <si>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</si>
  <si>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</si>
  <si>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</si>
  <si>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</si>
  <si>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</si>
  <si>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</si>
  <si>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</si>
  <si>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</si>
  <si>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</si>
  <si>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</si>
  <si>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</si>
  <si>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</si>
  <si>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</si>
  <si>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</si>
  <si>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</si>
  <si>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</si>
  <si>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</si>
  <si>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</si>
  <si>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</si>
  <si>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</si>
  <si>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</si>
  <si>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</si>
  <si>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</si>
  <si>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</si>
  <si>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</si>
  <si>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</si>
  <si>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</si>
  <si>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</si>
  <si>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</si>
  <si>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</si>
  <si>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</si>
  <si>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</si>
  <si>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</si>
  <si>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</si>
  <si>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</si>
  <si>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</si>
  <si>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</si>
  <si>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</si>
  <si>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</si>
  <si>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</si>
  <si>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</si>
  <si>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</si>
  <si>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</si>
  <si>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</si>
  <si>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</si>
  <si>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</si>
  <si>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</si>
  <si>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</si>
  <si>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</si>
  <si>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</si>
  <si>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</si>
  <si>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</si>
  <si>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</si>
  <si>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</si>
  <si>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</si>
  <si>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</si>
  <si>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</si>
  <si>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</si>
  <si>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</si>
  <si>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Tarifa de último recurso de gas natural (TUR1)</t>
  </si>
  <si>
    <t>Entrada de turistas (FRONTUR)</t>
  </si>
  <si>
    <t>1 Enero</t>
  </si>
  <si>
    <t>1 Abril</t>
  </si>
  <si>
    <t>1 Octubre</t>
  </si>
  <si>
    <t>1 Julio</t>
  </si>
  <si>
    <t>15 Marzo</t>
  </si>
  <si>
    <t>Albania</t>
  </si>
  <si>
    <t>Corea del Sur</t>
  </si>
  <si>
    <t>Ghana</t>
  </si>
  <si>
    <t>15 Noviembre</t>
  </si>
  <si>
    <t>12 Mayo</t>
  </si>
  <si>
    <t>17 Enero</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</si>
  <si>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</si>
  <si>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</si>
  <si>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</si>
  <si>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</si>
  <si>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</si>
  <si>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</si>
  <si>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</si>
  <si>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</si>
  <si>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</si>
  <si>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</si>
  <si>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</si>
  <si>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</si>
  <si>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</si>
  <si>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</si>
  <si>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</si>
  <si>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</si>
  <si>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</si>
  <si>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</si>
  <si>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</si>
  <si>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</si>
  <si>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</si>
  <si>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</si>
  <si>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</si>
  <si>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</si>
  <si>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</si>
  <si>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</si>
  <si>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</si>
  <si>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</si>
  <si>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</si>
  <si>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</si>
  <si>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</si>
  <si>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</si>
  <si>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</si>
  <si>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</si>
  <si>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</si>
  <si>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</si>
  <si>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</si>
  <si>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</si>
  <si>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</si>
  <si>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</si>
  <si>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</si>
  <si>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</si>
  <si>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</si>
  <si>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</si>
  <si>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</si>
  <si>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16 Septiembre</t>
  </si>
  <si>
    <t>Guinea Ecuatorial</t>
  </si>
  <si>
    <t>Año 2024</t>
  </si>
  <si>
    <t>18 Noviembre</t>
  </si>
  <si>
    <t>Marruecos GN</t>
  </si>
  <si>
    <t>Sudáfrica</t>
  </si>
  <si>
    <t>20 Enero</t>
  </si>
  <si>
    <t xml:space="preserve">Estonia, Finlandia, Francia, Grecia, Hungría, Irlanda, Italia, Japón, Letonia, Lituania, Luxemburgo, México, Noruega, </t>
  </si>
  <si>
    <t xml:space="preserve">Nueva Zelanda, Países Bajos, Polonia, Portugal, Reino Unido, República Checa, Suecia, Suiza y Turquía. </t>
  </si>
  <si>
    <t>Mauritania</t>
  </si>
  <si>
    <t>mar-26</t>
  </si>
  <si>
    <t>1º 2026</t>
  </si>
  <si>
    <t>Francia GN</t>
  </si>
  <si>
    <t>17 Marzo</t>
  </si>
  <si>
    <t>Nota: Desde el 22 de marzo de 2026 se aplica una reducción temporal del IVA al 10% y del IEH en los combustibles, en virtud del RD-Ley 7/2026.</t>
  </si>
  <si>
    <t xml:space="preserve">PVP medio de la gasolina 95 I.O.  </t>
  </si>
  <si>
    <t xml:space="preserve">PVP medio del gasóleo de automoción </t>
  </si>
  <si>
    <t>abr-26</t>
  </si>
  <si>
    <t>abr-25</t>
  </si>
  <si>
    <t>22 Marzo</t>
  </si>
  <si>
    <t>BOLETÍN ESTADÍSTICO HIDROCARBUROS ABRIL 2026</t>
  </si>
  <si>
    <t>**Tarifa TUR 2: consumo estimado de 12.000 kWh/año hasta 30 de septiembre de 2021 y de 8.000 kWh/año desde 1 de octubre de 2021.</t>
  </si>
  <si>
    <t>*** A partir del 22 de marzo de 2026 se aplica una reducción del IVA al 10% en base al Real Decreto-ley 7/2026 de 20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</si>
</sst>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4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
      <patternFill patternType="solid">
        <fgColor theme="0"/>
        <bgColor rgb="FF000000"/>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2">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71" fontId="13" fillId="12" borderId="0" xfId="0" quotePrefix="1" applyNumberFormat="1" applyFont="1" applyFill="1" applyAlignment="1">
      <alignment horizontal="right"/>
    </xf>
    <xf numFmtId="173" fontId="13" fillId="6" borderId="2" xfId="0" applyNumberFormat="1" applyFont="1" applyFill="1" applyBorder="1" applyAlignment="1">
      <alignment horizontal="right" vertical="center"/>
    </xf>
    <xf numFmtId="4" fontId="4" fillId="11" borderId="0" xfId="1" applyNumberFormat="1" applyFill="1" applyAlignment="1">
      <alignment horizontal="right"/>
    </xf>
    <xf numFmtId="3" fontId="4" fillId="6" borderId="0" xfId="1" quotePrefix="1" applyNumberFormat="1" applyFill="1" applyAlignment="1">
      <alignment horizontal="right"/>
    </xf>
    <xf numFmtId="174" fontId="4" fillId="39" borderId="0" xfId="1" applyNumberFormat="1" applyFill="1" applyAlignment="1">
      <alignment horizontal="right"/>
    </xf>
    <xf numFmtId="177" fontId="4" fillId="39" borderId="0" xfId="1" applyNumberFormat="1" applyFill="1" applyAlignment="1">
      <alignment horizontal="right"/>
    </xf>
    <xf numFmtId="173" fontId="13" fillId="5" borderId="0" xfId="0" applyNumberFormat="1" applyFont="1" applyFill="1"/>
    <xf numFmtId="173" fontId="31" fillId="5" borderId="0" xfId="0" applyNumberFormat="1" applyFont="1" applyFill="1"/>
    <xf numFmtId="173" fontId="17" fillId="2" borderId="2" xfId="0" applyNumberFormat="1" applyFont="1" applyFill="1" applyBorder="1"/>
    <xf numFmtId="0" fontId="24" fillId="8" borderId="0" xfId="0" applyFont="1" applyFill="1"/>
    <xf numFmtId="173" fontId="24" fillId="8" borderId="0" xfId="0" applyNumberFormat="1" applyFont="1" applyFill="1"/>
    <xf numFmtId="175" fontId="17" fillId="6" borderId="23" xfId="0" applyNumberFormat="1" applyFont="1" applyFill="1" applyBorder="1"/>
    <xf numFmtId="175" fontId="17" fillId="6" borderId="12"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171" fontId="17" fillId="2" borderId="2" xfId="0" quotePrefix="1" applyNumberFormat="1" applyFont="1" applyFill="1" applyBorder="1" applyAlignment="1">
      <alignment horizontal="right"/>
    </xf>
    <xf numFmtId="0" fontId="22" fillId="0" borderId="0" xfId="1" applyFont="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0" fontId="31" fillId="2" borderId="0" xfId="0" applyFont="1" applyFill="1" applyAlignment="1">
      <alignment horizontal="left" indent="1"/>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168" fontId="24" fillId="4" borderId="2" xfId="1" quotePrefix="1" applyNumberFormat="1" applyFont="1" applyFill="1" applyBorder="1"/>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8"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67">
    <dxf>
      <numFmt numFmtId="189" formatCode="\^"/>
    </dxf>
    <dxf>
      <numFmt numFmtId="183" formatCode="\^;&quot;^&quot;"/>
    </dxf>
    <dxf>
      <numFmt numFmtId="190" formatCode="&quot;-&quot;"/>
    </dxf>
    <dxf>
      <numFmt numFmtId="189" formatCode="\^"/>
    </dxf>
    <dxf>
      <numFmt numFmtId="183" formatCode="\^;&quot;^&quot;"/>
    </dxf>
    <dxf>
      <numFmt numFmtId="190" formatCode="&quot;-&quot;"/>
    </dxf>
    <dxf>
      <numFmt numFmtId="189" formatCode="\^"/>
    </dxf>
    <dxf>
      <numFmt numFmtId="183" formatCode="\^;&quot;^&quot;"/>
    </dxf>
    <dxf>
      <numFmt numFmtId="189" formatCode="\^"/>
    </dxf>
    <dxf>
      <numFmt numFmtId="183" formatCode="\^;&quot;^&quot;"/>
    </dxf>
    <dxf>
      <numFmt numFmtId="191" formatCode="\^;\^;\^"/>
    </dxf>
    <dxf>
      <numFmt numFmtId="191" formatCode="\^;\^;\^"/>
    </dxf>
    <dxf>
      <numFmt numFmtId="190" formatCode="&quot;-&quot;"/>
    </dxf>
    <dxf>
      <numFmt numFmtId="189" formatCode="\^"/>
    </dxf>
    <dxf>
      <numFmt numFmtId="183" formatCode="\^;&quot;^&quot;"/>
    </dxf>
    <dxf>
      <numFmt numFmtId="191" formatCode="\^;\^;\^"/>
    </dxf>
    <dxf>
      <numFmt numFmtId="190" formatCode="&quot;-&quot;"/>
    </dxf>
    <dxf>
      <numFmt numFmtId="191"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90" formatCode="&quot;-&quot;"/>
    </dxf>
    <dxf>
      <numFmt numFmtId="192" formatCode="&quot;^&quot;"/>
    </dxf>
    <dxf>
      <numFmt numFmtId="189" formatCode="\^"/>
    </dxf>
    <dxf>
      <numFmt numFmtId="189" formatCode="\^"/>
    </dxf>
    <dxf>
      <numFmt numFmtId="189" formatCode="\^"/>
    </dxf>
    <dxf>
      <numFmt numFmtId="189" formatCode="\^"/>
    </dxf>
    <dxf>
      <numFmt numFmtId="192" formatCode="&quot;^&quot;"/>
    </dxf>
    <dxf>
      <numFmt numFmtId="189" formatCode="\^"/>
    </dxf>
    <dxf>
      <numFmt numFmtId="189" formatCode="\^"/>
    </dxf>
    <dxf>
      <numFmt numFmtId="189" formatCode="\^"/>
    </dxf>
    <dxf>
      <numFmt numFmtId="189" formatCode="\^"/>
    </dxf>
    <dxf>
      <numFmt numFmtId="189" formatCode="\^"/>
    </dxf>
    <dxf>
      <numFmt numFmtId="192" formatCode="&quot;^&quot;"/>
    </dxf>
    <dxf>
      <numFmt numFmtId="189" formatCode="\^"/>
    </dxf>
    <dxf>
      <numFmt numFmtId="183" formatCode="\^;&quot;^&quot;"/>
    </dxf>
    <dxf>
      <numFmt numFmtId="189"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89" formatCode="\^"/>
    </dxf>
    <dxf>
      <numFmt numFmtId="191" formatCode="\^;\^;\^"/>
    </dxf>
    <dxf>
      <numFmt numFmtId="191"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91"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3" formatCode="\^;&quot;^&quot;"/>
    </dxf>
    <dxf>
      <numFmt numFmtId="191" formatCode="\^;\^;\^"/>
    </dxf>
    <dxf>
      <numFmt numFmtId="190" formatCode="&quot;-&quot;"/>
    </dxf>
    <dxf>
      <numFmt numFmtId="189" formatCode="\^"/>
    </dxf>
    <dxf>
      <numFmt numFmtId="189" formatCode="\^"/>
    </dxf>
    <dxf>
      <numFmt numFmtId="189" formatCode="\^"/>
    </dxf>
    <dxf>
      <numFmt numFmtId="191" formatCode="\^;\^;\^"/>
    </dxf>
    <dxf>
      <numFmt numFmtId="193" formatCode="\^;\^;0"/>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89" formatCode="\^"/>
    </dxf>
    <dxf>
      <numFmt numFmtId="190" formatCode="&quot;-&quot;"/>
    </dxf>
    <dxf>
      <numFmt numFmtId="189" formatCode="\^"/>
    </dxf>
    <dxf>
      <numFmt numFmtId="189" formatCode="\^"/>
    </dxf>
    <dxf>
      <numFmt numFmtId="191" formatCode="\^;\^;\^"/>
    </dxf>
    <dxf>
      <numFmt numFmtId="189"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1" formatCode="\^;\^;\^"/>
    </dxf>
    <dxf>
      <numFmt numFmtId="190" formatCode="&quot;-&quot;"/>
    </dxf>
    <dxf>
      <numFmt numFmtId="191" formatCode="\^;\^;\^"/>
    </dxf>
    <dxf>
      <numFmt numFmtId="189" formatCode="\^"/>
    </dxf>
    <dxf>
      <numFmt numFmtId="189" formatCode="\^"/>
    </dxf>
    <dxf>
      <numFmt numFmtId="189" formatCode="\^"/>
    </dxf>
    <dxf>
      <numFmt numFmtId="190" formatCode="&quot;-&quot;"/>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90" formatCode="&quot;-&quot;"/>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83" formatCode="\^;&quot;^&quot;"/>
    </dxf>
    <dxf>
      <numFmt numFmtId="189" formatCode="\^"/>
    </dxf>
    <dxf>
      <numFmt numFmtId="191" formatCode="\^;\^;\^"/>
    </dxf>
    <dxf>
      <numFmt numFmtId="189" formatCode="\^"/>
    </dxf>
    <dxf>
      <numFmt numFmtId="190" formatCode="&quot;-&quot;"/>
    </dxf>
    <dxf>
      <numFmt numFmtId="189"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A4" sqref="A4:G4"/>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693</v>
      </c>
    </row>
    <row r="3" spans="1:9" ht="15" customHeight="1" x14ac:dyDescent="0.2">
      <c r="A3" s="499">
        <v>46142</v>
      </c>
    </row>
    <row r="4" spans="1:9" ht="15" customHeight="1" x14ac:dyDescent="0.25">
      <c r="A4" s="767" t="s">
        <v>19</v>
      </c>
      <c r="B4" s="767"/>
      <c r="C4" s="767"/>
      <c r="D4" s="767"/>
      <c r="E4" s="767"/>
      <c r="F4" s="767"/>
      <c r="G4" s="767"/>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491</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499</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501</v>
      </c>
      <c r="D25" s="208"/>
      <c r="E25" s="208"/>
      <c r="F25" s="208"/>
      <c r="G25" s="8"/>
      <c r="H25" s="8"/>
    </row>
    <row r="26" spans="2:9" ht="15" customHeight="1" x14ac:dyDescent="0.2">
      <c r="C26" s="208" t="s">
        <v>33</v>
      </c>
      <c r="D26" s="208"/>
      <c r="E26" s="208"/>
      <c r="F26" s="208"/>
      <c r="G26" s="8"/>
      <c r="H26" s="8"/>
    </row>
    <row r="27" spans="2:9" ht="15" customHeight="1" x14ac:dyDescent="0.2">
      <c r="C27" s="208" t="s">
        <v>431</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435</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242</v>
      </c>
      <c r="D35" s="8"/>
      <c r="E35" s="8"/>
      <c r="F35" s="8"/>
      <c r="G35" s="8"/>
    </row>
    <row r="36" spans="1:9" ht="15" customHeight="1" x14ac:dyDescent="0.2">
      <c r="C36" s="8" t="s">
        <v>221</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494</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245</v>
      </c>
      <c r="D43" s="8"/>
      <c r="E43" s="8"/>
      <c r="F43" s="8"/>
      <c r="H43" s="11"/>
      <c r="I43" s="11"/>
    </row>
    <row r="44" spans="1:9" ht="15" customHeight="1" x14ac:dyDescent="0.2">
      <c r="C44" s="8" t="s">
        <v>493</v>
      </c>
      <c r="D44" s="8"/>
      <c r="E44" s="8"/>
      <c r="F44" s="8"/>
      <c r="G44" s="11"/>
    </row>
    <row r="45" spans="1:9" ht="15" customHeight="1" x14ac:dyDescent="0.2">
      <c r="C45" s="8" t="s">
        <v>246</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492</v>
      </c>
      <c r="D49" s="8"/>
      <c r="E49" s="8"/>
      <c r="F49" s="8"/>
      <c r="G49" s="8"/>
    </row>
    <row r="50" spans="1:8" ht="15" customHeight="1" x14ac:dyDescent="0.2">
      <c r="B50" s="6"/>
      <c r="C50" s="8" t="s">
        <v>476</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0" t="s">
        <v>602</v>
      </c>
      <c r="D63" s="710"/>
      <c r="E63" s="710"/>
      <c r="F63" s="710"/>
      <c r="G63" s="710"/>
    </row>
    <row r="64" spans="1:8" ht="15" customHeight="1" x14ac:dyDescent="0.2">
      <c r="B64" s="6"/>
      <c r="C64" s="8" t="s">
        <v>359</v>
      </c>
      <c r="D64" s="8"/>
      <c r="E64" s="8"/>
      <c r="F64" s="8"/>
      <c r="G64" s="8"/>
    </row>
    <row r="65" spans="2:9" ht="15" customHeight="1" x14ac:dyDescent="0.2">
      <c r="B65" s="6"/>
      <c r="C65" s="8" t="s">
        <v>607</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485</v>
      </c>
      <c r="D69" s="8"/>
      <c r="E69" s="8"/>
      <c r="F69" s="8"/>
      <c r="G69" s="10"/>
      <c r="H69" s="10"/>
    </row>
    <row r="70" spans="2:9" ht="15" customHeight="1" x14ac:dyDescent="0.2">
      <c r="B70" s="6"/>
      <c r="C70" s="8" t="s">
        <v>18</v>
      </c>
      <c r="D70" s="8"/>
      <c r="E70" s="8"/>
      <c r="F70" s="8"/>
      <c r="G70" s="10"/>
    </row>
    <row r="71" spans="2:9" ht="15" customHeight="1" x14ac:dyDescent="0.2">
      <c r="C71" s="208" t="s">
        <v>496</v>
      </c>
      <c r="D71" s="208"/>
      <c r="E71" s="208"/>
      <c r="F71" s="8"/>
      <c r="G71" s="8"/>
    </row>
    <row r="72" spans="2:9" ht="15" customHeight="1" x14ac:dyDescent="0.2">
      <c r="C72" s="8" t="s">
        <v>495</v>
      </c>
      <c r="D72" s="8"/>
      <c r="E72" s="8"/>
      <c r="F72" s="8"/>
      <c r="G72" s="8"/>
      <c r="H72" s="8"/>
    </row>
    <row r="73" spans="2:9" ht="15" customHeight="1" x14ac:dyDescent="0.2">
      <c r="C73" s="8" t="s">
        <v>337</v>
      </c>
      <c r="D73" s="8"/>
      <c r="E73" s="8"/>
      <c r="F73" s="8"/>
    </row>
    <row r="74" spans="2:9" ht="15" customHeight="1" x14ac:dyDescent="0.2">
      <c r="C74" s="8" t="s">
        <v>517</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343</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358</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497</v>
      </c>
      <c r="D90" s="8"/>
      <c r="E90" s="8"/>
      <c r="F90" s="8"/>
      <c r="G90" s="8"/>
      <c r="H90" s="8"/>
      <c r="I90" s="10"/>
      <c r="J90" s="10"/>
    </row>
    <row r="91" spans="1:10" ht="15" customHeight="1" x14ac:dyDescent="0.2">
      <c r="C91" s="208" t="s">
        <v>498</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8" t="s">
        <v>503</v>
      </c>
      <c r="B98" s="769"/>
      <c r="C98" s="769"/>
      <c r="D98" s="769"/>
      <c r="E98" s="769"/>
      <c r="F98" s="769"/>
      <c r="G98" s="769"/>
      <c r="H98" s="769"/>
      <c r="I98" s="769"/>
      <c r="J98" s="769"/>
      <c r="K98" s="769"/>
    </row>
    <row r="99" spans="1:11" ht="15" customHeight="1" x14ac:dyDescent="0.2">
      <c r="A99" s="769"/>
      <c r="B99" s="769"/>
      <c r="C99" s="769"/>
      <c r="D99" s="769"/>
      <c r="E99" s="769"/>
      <c r="F99" s="769"/>
      <c r="G99" s="769"/>
      <c r="H99" s="769"/>
      <c r="I99" s="769"/>
      <c r="J99" s="769"/>
      <c r="K99" s="769"/>
    </row>
    <row r="100" spans="1:11" ht="15" customHeight="1" x14ac:dyDescent="0.2">
      <c r="A100" s="769"/>
      <c r="B100" s="769"/>
      <c r="C100" s="769"/>
      <c r="D100" s="769"/>
      <c r="E100" s="769"/>
      <c r="F100" s="769"/>
      <c r="G100" s="769"/>
      <c r="H100" s="769"/>
      <c r="I100" s="769"/>
      <c r="J100" s="769"/>
      <c r="K100" s="769"/>
    </row>
    <row r="101" spans="1:11" ht="15" customHeight="1" x14ac:dyDescent="0.2">
      <c r="A101" s="769"/>
      <c r="B101" s="769"/>
      <c r="C101" s="769"/>
      <c r="D101" s="769"/>
      <c r="E101" s="769"/>
      <c r="F101" s="769"/>
      <c r="G101" s="769"/>
      <c r="H101" s="769"/>
      <c r="I101" s="769"/>
      <c r="J101" s="769"/>
      <c r="K101" s="769"/>
    </row>
    <row r="102" spans="1:11" ht="15" customHeight="1" x14ac:dyDescent="0.2">
      <c r="A102" s="769"/>
      <c r="B102" s="769"/>
      <c r="C102" s="769"/>
      <c r="D102" s="769"/>
      <c r="E102" s="769"/>
      <c r="F102" s="769"/>
      <c r="G102" s="769"/>
      <c r="H102" s="769"/>
      <c r="I102" s="769"/>
      <c r="J102" s="769"/>
      <c r="K102" s="769"/>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4">
        <f>INDICE!A3</f>
        <v>46142</v>
      </c>
      <c r="C3" s="785"/>
      <c r="D3" s="785" t="s">
        <v>115</v>
      </c>
      <c r="E3" s="785"/>
      <c r="F3" s="785" t="s">
        <v>116</v>
      </c>
      <c r="G3" s="786"/>
      <c r="H3" s="785"/>
    </row>
    <row r="4" spans="1:8" x14ac:dyDescent="0.2">
      <c r="A4" s="347"/>
      <c r="B4" s="348" t="s">
        <v>47</v>
      </c>
      <c r="C4" s="348" t="s">
        <v>416</v>
      </c>
      <c r="D4" s="348" t="s">
        <v>47</v>
      </c>
      <c r="E4" s="348" t="s">
        <v>416</v>
      </c>
      <c r="F4" s="348" t="s">
        <v>47</v>
      </c>
      <c r="G4" s="349" t="s">
        <v>416</v>
      </c>
      <c r="H4" s="349" t="s">
        <v>106</v>
      </c>
    </row>
    <row r="5" spans="1:8" x14ac:dyDescent="0.2">
      <c r="A5" s="350" t="s">
        <v>171</v>
      </c>
      <c r="B5" s="322">
        <v>1783.1647699999987</v>
      </c>
      <c r="C5" s="315">
        <v>-2.9057741762469389</v>
      </c>
      <c r="D5" s="314">
        <v>6956.6667699999989</v>
      </c>
      <c r="E5" s="315">
        <v>-1.6476290080231881</v>
      </c>
      <c r="F5" s="314">
        <v>21714.280869999999</v>
      </c>
      <c r="G5" s="329">
        <v>0.2936214134966052</v>
      </c>
      <c r="H5" s="320">
        <v>70.973466644681366</v>
      </c>
    </row>
    <row r="6" spans="1:8" x14ac:dyDescent="0.2">
      <c r="A6" s="350" t="s">
        <v>172</v>
      </c>
      <c r="B6" s="579">
        <v>16.457970000000003</v>
      </c>
      <c r="C6" s="329">
        <v>16.361562859255883</v>
      </c>
      <c r="D6" s="351">
        <v>73.760310000000018</v>
      </c>
      <c r="E6" s="315">
        <v>51.666608750114904</v>
      </c>
      <c r="F6" s="314">
        <v>245.13031000000001</v>
      </c>
      <c r="G6" s="315">
        <v>124.50848703836748</v>
      </c>
      <c r="H6" s="320">
        <v>0.80121225218292969</v>
      </c>
    </row>
    <row r="7" spans="1:8" x14ac:dyDescent="0.2">
      <c r="A7" s="350" t="s">
        <v>173</v>
      </c>
      <c r="B7" s="337">
        <v>0</v>
      </c>
      <c r="C7" s="329">
        <v>0</v>
      </c>
      <c r="D7" s="328">
        <v>0</v>
      </c>
      <c r="E7" s="329">
        <v>0</v>
      </c>
      <c r="F7" s="328">
        <v>0.32628999999999997</v>
      </c>
      <c r="G7" s="315">
        <v>-38.618834418149667</v>
      </c>
      <c r="H7" s="579">
        <v>1.0664839683218617E-3</v>
      </c>
    </row>
    <row r="8" spans="1:8" x14ac:dyDescent="0.2">
      <c r="A8" s="361" t="s">
        <v>174</v>
      </c>
      <c r="B8" s="323">
        <v>1799.6227399999987</v>
      </c>
      <c r="C8" s="736">
        <v>-2.7585230961339824</v>
      </c>
      <c r="D8" s="323">
        <v>7030.4270799999986</v>
      </c>
      <c r="E8" s="370">
        <v>-1.2836137573105326</v>
      </c>
      <c r="F8" s="323">
        <v>21959.737469999996</v>
      </c>
      <c r="G8" s="324">
        <v>0.91593250079954924</v>
      </c>
      <c r="H8" s="324">
        <v>71.775745380832618</v>
      </c>
    </row>
    <row r="9" spans="1:8" x14ac:dyDescent="0.2">
      <c r="A9" s="350" t="s">
        <v>175</v>
      </c>
      <c r="B9" s="322">
        <v>266.65750000000008</v>
      </c>
      <c r="C9" s="315">
        <v>-15.269292764909705</v>
      </c>
      <c r="D9" s="314">
        <v>1261.1651600000002</v>
      </c>
      <c r="E9" s="315">
        <v>-1.7120355074690425</v>
      </c>
      <c r="F9" s="314">
        <v>3782.1957800000009</v>
      </c>
      <c r="G9" s="315">
        <v>0.16760520469893952</v>
      </c>
      <c r="H9" s="320">
        <v>12.362166062167397</v>
      </c>
    </row>
    <row r="10" spans="1:8" x14ac:dyDescent="0.2">
      <c r="A10" s="350" t="s">
        <v>176</v>
      </c>
      <c r="B10" s="322">
        <v>55.511039999999973</v>
      </c>
      <c r="C10" s="315">
        <v>-39.389197372307279</v>
      </c>
      <c r="D10" s="314">
        <v>563.99896000000012</v>
      </c>
      <c r="E10" s="315">
        <v>-4.6078889049247618</v>
      </c>
      <c r="F10" s="314">
        <v>1240.1470800000002</v>
      </c>
      <c r="G10" s="329">
        <v>-1.1629509459448548</v>
      </c>
      <c r="H10" s="320">
        <v>4.0534401274362359</v>
      </c>
    </row>
    <row r="11" spans="1:8" x14ac:dyDescent="0.2">
      <c r="A11" s="350" t="s">
        <v>177</v>
      </c>
      <c r="B11" s="322">
        <v>295.19314000000003</v>
      </c>
      <c r="C11" s="315">
        <v>-9.333199909982234</v>
      </c>
      <c r="D11" s="314">
        <v>1098.7205300000003</v>
      </c>
      <c r="E11" s="315">
        <v>5.5725314226872076</v>
      </c>
      <c r="F11" s="314">
        <v>3612.84746</v>
      </c>
      <c r="G11" s="315">
        <v>16.565640996712453</v>
      </c>
      <c r="H11" s="320">
        <v>11.808648429563757</v>
      </c>
    </row>
    <row r="12" spans="1:8" s="3" customFormat="1" x14ac:dyDescent="0.2">
      <c r="A12" s="352" t="s">
        <v>148</v>
      </c>
      <c r="B12" s="325">
        <v>2416.984419999998</v>
      </c>
      <c r="C12" s="326">
        <v>-6.4110069945890285</v>
      </c>
      <c r="D12" s="325">
        <v>9954.3117299999994</v>
      </c>
      <c r="E12" s="326">
        <v>-0.823295300112031</v>
      </c>
      <c r="F12" s="325">
        <v>30594.927789999994</v>
      </c>
      <c r="G12" s="326">
        <v>2.3568889371879287</v>
      </c>
      <c r="H12" s="326">
        <v>100</v>
      </c>
    </row>
    <row r="13" spans="1:8" x14ac:dyDescent="0.2">
      <c r="A13" s="362" t="s">
        <v>149</v>
      </c>
      <c r="B13" s="327"/>
      <c r="C13" s="327"/>
      <c r="D13" s="327"/>
      <c r="E13" s="327"/>
      <c r="F13" s="327"/>
      <c r="G13" s="327"/>
      <c r="H13" s="327"/>
    </row>
    <row r="14" spans="1:8" s="105" customFormat="1" x14ac:dyDescent="0.2">
      <c r="A14" s="595" t="s">
        <v>178</v>
      </c>
      <c r="B14" s="586">
        <v>115.14429000000001</v>
      </c>
      <c r="C14" s="587">
        <v>-15.024727443887208</v>
      </c>
      <c r="D14" s="314">
        <v>467.44933000000009</v>
      </c>
      <c r="E14" s="587">
        <v>-20.028230784982057</v>
      </c>
      <c r="F14" s="314">
        <v>1797.3121599999999</v>
      </c>
      <c r="G14" s="587">
        <v>-0.85297747311920946</v>
      </c>
      <c r="H14" s="589">
        <v>5.8745429057278393</v>
      </c>
    </row>
    <row r="15" spans="1:8" s="105" customFormat="1" x14ac:dyDescent="0.2">
      <c r="A15" s="596" t="s">
        <v>555</v>
      </c>
      <c r="B15" s="591">
        <v>6.39824600127025</v>
      </c>
      <c r="C15" s="592"/>
      <c r="D15" s="593">
        <v>6.6489464250299877</v>
      </c>
      <c r="E15" s="592"/>
      <c r="F15" s="593">
        <v>8.184579448890835</v>
      </c>
      <c r="G15" s="592"/>
      <c r="H15" s="594"/>
    </row>
    <row r="16" spans="1:8" s="105" customFormat="1" x14ac:dyDescent="0.2">
      <c r="A16" s="597" t="s">
        <v>422</v>
      </c>
      <c r="B16" s="598">
        <v>183.93868000000006</v>
      </c>
      <c r="C16" s="599">
        <v>-18.050615357685057</v>
      </c>
      <c r="D16" s="600">
        <v>671.51768000000004</v>
      </c>
      <c r="E16" s="599">
        <v>5.8666955991230516</v>
      </c>
      <c r="F16" s="600">
        <v>2250.1256699999999</v>
      </c>
      <c r="G16" s="599">
        <v>23.252135563598387</v>
      </c>
      <c r="H16" s="601">
        <v>7.3545709453691126</v>
      </c>
    </row>
    <row r="17" spans="1:22" x14ac:dyDescent="0.2">
      <c r="A17" s="358"/>
      <c r="B17" s="355"/>
      <c r="C17" s="355"/>
      <c r="D17" s="355"/>
      <c r="E17" s="355"/>
      <c r="F17" s="355"/>
      <c r="G17" s="355"/>
      <c r="H17" s="359" t="s">
        <v>219</v>
      </c>
    </row>
    <row r="18" spans="1:22" x14ac:dyDescent="0.2">
      <c r="A18" s="353" t="s">
        <v>474</v>
      </c>
      <c r="B18" s="330"/>
      <c r="C18" s="330"/>
      <c r="D18" s="330"/>
      <c r="E18" s="330"/>
      <c r="F18" s="314"/>
      <c r="G18" s="330"/>
      <c r="H18" s="330"/>
      <c r="I18" s="88"/>
      <c r="J18" s="88"/>
      <c r="K18" s="88"/>
      <c r="L18" s="88"/>
      <c r="M18" s="88"/>
      <c r="N18" s="88"/>
    </row>
    <row r="19" spans="1:22" x14ac:dyDescent="0.2">
      <c r="A19" s="787" t="s">
        <v>423</v>
      </c>
      <c r="B19" s="788"/>
      <c r="C19" s="788"/>
      <c r="D19" s="788"/>
      <c r="E19" s="788"/>
      <c r="F19" s="788"/>
      <c r="G19" s="788"/>
      <c r="H19" s="330"/>
      <c r="I19" s="88"/>
      <c r="J19" s="88"/>
      <c r="K19" s="88"/>
      <c r="L19" s="88"/>
      <c r="M19" s="88"/>
      <c r="N19" s="88"/>
    </row>
    <row r="20" spans="1:22" ht="14.25" x14ac:dyDescent="0.2">
      <c r="A20" s="133" t="s">
        <v>527</v>
      </c>
      <c r="B20" s="360"/>
      <c r="C20" s="360"/>
      <c r="D20" s="360"/>
      <c r="E20" s="360"/>
      <c r="F20" s="360"/>
      <c r="G20" s="360"/>
      <c r="H20" s="360"/>
      <c r="I20" s="88"/>
      <c r="J20" s="88"/>
      <c r="K20" s="88"/>
      <c r="L20" s="88"/>
      <c r="M20" s="88"/>
      <c r="N20" s="88"/>
    </row>
    <row r="21" spans="1:22" x14ac:dyDescent="0.2">
      <c r="A21" s="781" t="s">
        <v>646</v>
      </c>
      <c r="B21" s="781"/>
      <c r="C21" s="781"/>
      <c r="D21" s="781"/>
      <c r="E21" s="781"/>
      <c r="F21" s="781"/>
      <c r="G21" s="781"/>
      <c r="H21" s="781"/>
    </row>
    <row r="22" spans="1:22" x14ac:dyDescent="0.2">
      <c r="A22" s="781"/>
      <c r="B22" s="781"/>
      <c r="C22" s="781"/>
      <c r="D22" s="781"/>
      <c r="E22" s="781"/>
      <c r="F22" s="781"/>
      <c r="G22" s="781"/>
      <c r="H22" s="781"/>
    </row>
    <row r="23" spans="1:22" x14ac:dyDescent="0.2">
      <c r="D23" s="621"/>
      <c r="E23" s="621"/>
      <c r="F23" s="621"/>
      <c r="G23" s="621"/>
      <c r="H23" s="621"/>
      <c r="I23" s="621"/>
      <c r="J23" s="621"/>
      <c r="K23" s="621"/>
      <c r="L23" s="621"/>
      <c r="M23" s="621"/>
      <c r="N23" s="621"/>
      <c r="O23" s="621"/>
      <c r="P23" s="621"/>
      <c r="Q23" s="621"/>
      <c r="R23" s="621"/>
      <c r="S23" s="621"/>
      <c r="T23" s="621"/>
      <c r="U23" s="621"/>
      <c r="V23" s="621"/>
    </row>
    <row r="24" spans="1:22" x14ac:dyDescent="0.2">
      <c r="B24" s="81" t="s">
        <v>364</v>
      </c>
    </row>
    <row r="32" spans="1:22" x14ac:dyDescent="0.2">
      <c r="C32" s="81" t="s">
        <v>364</v>
      </c>
    </row>
  </sheetData>
  <mergeCells count="5">
    <mergeCell ref="B3:C3"/>
    <mergeCell ref="D3:E3"/>
    <mergeCell ref="F3:H3"/>
    <mergeCell ref="A19:G19"/>
    <mergeCell ref="A21:H22"/>
  </mergeCells>
  <conditionalFormatting sqref="B6">
    <cfRule type="cellIs" dxfId="240" priority="39" operator="between">
      <formula>0</formula>
      <formula>0.5</formula>
    </cfRule>
    <cfRule type="cellIs" dxfId="239" priority="40" operator="between">
      <formula>0</formula>
      <formula>0.49</formula>
    </cfRule>
  </conditionalFormatting>
  <conditionalFormatting sqref="B7:F7">
    <cfRule type="cellIs" dxfId="238" priority="5" operator="equal">
      <formula>0</formula>
    </cfRule>
    <cfRule type="cellIs" dxfId="237" priority="6" operator="between">
      <formula>0</formula>
      <formula>0.5</formula>
    </cfRule>
  </conditionalFormatting>
  <conditionalFormatting sqref="C8">
    <cfRule type="cellIs" dxfId="236" priority="3" operator="equal">
      <formula>0</formula>
    </cfRule>
    <cfRule type="cellIs" dxfId="235" priority="4" operator="between">
      <formula>0</formula>
      <formula>0.5</formula>
    </cfRule>
  </conditionalFormatting>
  <conditionalFormatting sqref="D6">
    <cfRule type="cellIs" dxfId="234" priority="37" operator="between">
      <formula>0</formula>
      <formula>0.5</formula>
    </cfRule>
    <cfRule type="cellIs" dxfId="233" priority="38" operator="between">
      <formula>0</formula>
      <formula>0.49</formula>
    </cfRule>
  </conditionalFormatting>
  <conditionalFormatting sqref="E8">
    <cfRule type="cellIs" dxfId="232" priority="19" operator="between">
      <formula>-0.04999999</formula>
      <formula>-0.00000001</formula>
    </cfRule>
  </conditionalFormatting>
  <conditionalFormatting sqref="G10">
    <cfRule type="cellIs" dxfId="231" priority="7" operator="equal">
      <formula>0</formula>
    </cfRule>
    <cfRule type="cellIs" dxfId="230" priority="8" operator="between">
      <formula>-0.5</formula>
      <formula>0.5</formula>
    </cfRule>
  </conditionalFormatting>
  <conditionalFormatting sqref="H7">
    <cfRule type="cellIs" dxfId="229" priority="15" operator="between">
      <formula>0</formula>
      <formula>0.5</formula>
    </cfRule>
    <cfRule type="cellIs" dxfId="228"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424</v>
      </c>
    </row>
    <row r="2" spans="1:10" ht="15.75" x14ac:dyDescent="0.25">
      <c r="A2" s="2"/>
      <c r="J2" s="79" t="s">
        <v>151</v>
      </c>
    </row>
    <row r="3" spans="1:10" ht="14.1" customHeight="1" x14ac:dyDescent="0.2">
      <c r="A3" s="90" t="s">
        <v>511</v>
      </c>
      <c r="B3" s="782">
        <f>INDICE!A3</f>
        <v>46142</v>
      </c>
      <c r="C3" s="782"/>
      <c r="D3" s="782">
        <f>INDICE!C3</f>
        <v>0</v>
      </c>
      <c r="E3" s="782"/>
      <c r="F3" s="91"/>
      <c r="G3" s="783" t="s">
        <v>116</v>
      </c>
      <c r="H3" s="783"/>
      <c r="I3" s="783"/>
      <c r="J3" s="783"/>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284.54245000000009</v>
      </c>
      <c r="C5" s="94">
        <v>54.196139999999993</v>
      </c>
      <c r="D5" s="94">
        <v>3.3766000000000003</v>
      </c>
      <c r="E5" s="339">
        <v>342.1151900000001</v>
      </c>
      <c r="F5" s="94"/>
      <c r="G5" s="94">
        <v>3518.5286699999942</v>
      </c>
      <c r="H5" s="94">
        <v>665.68558999999993</v>
      </c>
      <c r="I5" s="94">
        <v>68.430950000000024</v>
      </c>
      <c r="J5" s="339">
        <v>4252.6452099999942</v>
      </c>
    </row>
    <row r="6" spans="1:10" x14ac:dyDescent="0.2">
      <c r="A6" s="364" t="s">
        <v>154</v>
      </c>
      <c r="B6" s="96">
        <v>66.410060000000001</v>
      </c>
      <c r="C6" s="96">
        <v>16.942719999999998</v>
      </c>
      <c r="D6" s="96">
        <v>3.7472099999999999</v>
      </c>
      <c r="E6" s="341">
        <v>87.099989999999991</v>
      </c>
      <c r="F6" s="96"/>
      <c r="G6" s="96">
        <v>814.35487999999998</v>
      </c>
      <c r="H6" s="96">
        <v>266.53844999999995</v>
      </c>
      <c r="I6" s="96">
        <v>83.966290000000015</v>
      </c>
      <c r="J6" s="341">
        <v>1164.8596199999999</v>
      </c>
    </row>
    <row r="7" spans="1:10" x14ac:dyDescent="0.2">
      <c r="A7" s="364" t="s">
        <v>155</v>
      </c>
      <c r="B7" s="96">
        <v>30.265149999999998</v>
      </c>
      <c r="C7" s="96">
        <v>4.9680900000000001</v>
      </c>
      <c r="D7" s="96">
        <v>1.7098</v>
      </c>
      <c r="E7" s="341">
        <v>36.943039999999996</v>
      </c>
      <c r="F7" s="96"/>
      <c r="G7" s="96">
        <v>393.06400000000048</v>
      </c>
      <c r="H7" s="96">
        <v>76.507410000000021</v>
      </c>
      <c r="I7" s="96">
        <v>32.836700000000008</v>
      </c>
      <c r="J7" s="341">
        <v>502.40811000000048</v>
      </c>
    </row>
    <row r="8" spans="1:10" x14ac:dyDescent="0.2">
      <c r="A8" s="364" t="s">
        <v>156</v>
      </c>
      <c r="B8" s="96">
        <v>26.308780000000002</v>
      </c>
      <c r="C8" s="96">
        <v>3.6254399999999998</v>
      </c>
      <c r="D8" s="96">
        <v>9.0366599999999995</v>
      </c>
      <c r="E8" s="341">
        <v>38.970880000000001</v>
      </c>
      <c r="F8" s="96"/>
      <c r="G8" s="96">
        <v>329.57060000000001</v>
      </c>
      <c r="H8" s="96">
        <v>42.223929999999996</v>
      </c>
      <c r="I8" s="96">
        <v>152.27287000000001</v>
      </c>
      <c r="J8" s="341">
        <v>524.06740000000002</v>
      </c>
    </row>
    <row r="9" spans="1:10" x14ac:dyDescent="0.2">
      <c r="A9" s="364" t="s">
        <v>157</v>
      </c>
      <c r="B9" s="96">
        <v>50.510220000000004</v>
      </c>
      <c r="C9" s="96">
        <v>0</v>
      </c>
      <c r="D9" s="96">
        <v>0</v>
      </c>
      <c r="E9" s="341">
        <v>50.510220000000004</v>
      </c>
      <c r="F9" s="96"/>
      <c r="G9" s="96">
        <v>634.87931999999967</v>
      </c>
      <c r="H9" s="96">
        <v>0</v>
      </c>
      <c r="I9" s="96">
        <v>0</v>
      </c>
      <c r="J9" s="341">
        <v>634.87931999999967</v>
      </c>
    </row>
    <row r="10" spans="1:10" x14ac:dyDescent="0.2">
      <c r="A10" s="364" t="s">
        <v>158</v>
      </c>
      <c r="B10" s="96">
        <v>23.751650000000001</v>
      </c>
      <c r="C10" s="96">
        <v>3.5552599999999996</v>
      </c>
      <c r="D10" s="96">
        <v>9.462000000000001E-2</v>
      </c>
      <c r="E10" s="341">
        <v>27.401530000000001</v>
      </c>
      <c r="F10" s="96"/>
      <c r="G10" s="96">
        <v>295.29877000000016</v>
      </c>
      <c r="H10" s="96">
        <v>54.259260000000019</v>
      </c>
      <c r="I10" s="96">
        <v>1.2227199999999998</v>
      </c>
      <c r="J10" s="341">
        <v>350.78075000000018</v>
      </c>
    </row>
    <row r="11" spans="1:10" x14ac:dyDescent="0.2">
      <c r="A11" s="364" t="s">
        <v>159</v>
      </c>
      <c r="B11" s="96">
        <v>140.23280999999994</v>
      </c>
      <c r="C11" s="96">
        <v>37.188939999999995</v>
      </c>
      <c r="D11" s="96">
        <v>7.5795099999999982</v>
      </c>
      <c r="E11" s="341">
        <v>185.00125999999995</v>
      </c>
      <c r="F11" s="96"/>
      <c r="G11" s="96">
        <v>1696.8950499999987</v>
      </c>
      <c r="H11" s="96">
        <v>575.53196999999932</v>
      </c>
      <c r="I11" s="96">
        <v>163.40676000000005</v>
      </c>
      <c r="J11" s="341">
        <v>2435.8337799999981</v>
      </c>
    </row>
    <row r="12" spans="1:10" x14ac:dyDescent="0.2">
      <c r="A12" s="364" t="s">
        <v>507</v>
      </c>
      <c r="B12" s="96">
        <v>100.26603000000004</v>
      </c>
      <c r="C12" s="96">
        <v>27.173430000000007</v>
      </c>
      <c r="D12" s="96">
        <v>3.9031700000000011</v>
      </c>
      <c r="E12" s="341">
        <v>131.34263000000004</v>
      </c>
      <c r="F12" s="96"/>
      <c r="G12" s="96">
        <v>1262.7180000000001</v>
      </c>
      <c r="H12" s="96">
        <v>455.89772999999997</v>
      </c>
      <c r="I12" s="96">
        <v>119.25647000000002</v>
      </c>
      <c r="J12" s="341">
        <v>1837.8722</v>
      </c>
    </row>
    <row r="13" spans="1:10" x14ac:dyDescent="0.2">
      <c r="A13" s="364" t="s">
        <v>160</v>
      </c>
      <c r="B13" s="96">
        <v>305.7536399999999</v>
      </c>
      <c r="C13" s="96">
        <v>27.803909999999998</v>
      </c>
      <c r="D13" s="96">
        <v>4.0874699999999997</v>
      </c>
      <c r="E13" s="341">
        <v>337.64501999999987</v>
      </c>
      <c r="F13" s="96"/>
      <c r="G13" s="96">
        <v>3583.1714800000009</v>
      </c>
      <c r="H13" s="96">
        <v>449.85064000000011</v>
      </c>
      <c r="I13" s="96">
        <v>103.00213000000002</v>
      </c>
      <c r="J13" s="341">
        <v>4136.0242500000013</v>
      </c>
    </row>
    <row r="14" spans="1:10" x14ac:dyDescent="0.2">
      <c r="A14" s="364" t="s">
        <v>161</v>
      </c>
      <c r="B14" s="96">
        <v>0.79921000000000009</v>
      </c>
      <c r="C14" s="96">
        <v>0</v>
      </c>
      <c r="D14" s="96">
        <v>5.4469999999999998E-2</v>
      </c>
      <c r="E14" s="341">
        <v>0.85368000000000011</v>
      </c>
      <c r="F14" s="96"/>
      <c r="G14" s="96">
        <v>10.797599999999999</v>
      </c>
      <c r="H14" s="96">
        <v>0</v>
      </c>
      <c r="I14" s="96">
        <v>0.40814</v>
      </c>
      <c r="J14" s="341">
        <v>11.205739999999999</v>
      </c>
    </row>
    <row r="15" spans="1:10" x14ac:dyDescent="0.2">
      <c r="A15" s="364" t="s">
        <v>162</v>
      </c>
      <c r="B15" s="96">
        <v>165.67119999999997</v>
      </c>
      <c r="C15" s="96">
        <v>18.172360000000005</v>
      </c>
      <c r="D15" s="96">
        <v>2.4985299999999997</v>
      </c>
      <c r="E15" s="341">
        <v>186.34208999999996</v>
      </c>
      <c r="F15" s="96"/>
      <c r="G15" s="96">
        <v>2029.5351099999973</v>
      </c>
      <c r="H15" s="96">
        <v>220.15675000000024</v>
      </c>
      <c r="I15" s="96">
        <v>43.527420000000014</v>
      </c>
      <c r="J15" s="341">
        <v>2293.2192799999975</v>
      </c>
    </row>
    <row r="16" spans="1:10" x14ac:dyDescent="0.2">
      <c r="A16" s="364" t="s">
        <v>163</v>
      </c>
      <c r="B16" s="96">
        <v>57.063600000000008</v>
      </c>
      <c r="C16" s="96">
        <v>11.503960000000001</v>
      </c>
      <c r="D16" s="96">
        <v>0.54180000000000006</v>
      </c>
      <c r="E16" s="341">
        <v>69.109360000000009</v>
      </c>
      <c r="F16" s="96"/>
      <c r="G16" s="96">
        <v>691.82498999999962</v>
      </c>
      <c r="H16" s="96">
        <v>148.66175999999999</v>
      </c>
      <c r="I16" s="96">
        <v>12.82996</v>
      </c>
      <c r="J16" s="341">
        <v>853.3167099999996</v>
      </c>
    </row>
    <row r="17" spans="1:10" x14ac:dyDescent="0.2">
      <c r="A17" s="364" t="s">
        <v>164</v>
      </c>
      <c r="B17" s="96">
        <v>110.29504999999997</v>
      </c>
      <c r="C17" s="96">
        <v>19.886769999999999</v>
      </c>
      <c r="D17" s="96">
        <v>7.2403300000000019</v>
      </c>
      <c r="E17" s="341">
        <v>137.42214999999996</v>
      </c>
      <c r="F17" s="96"/>
      <c r="G17" s="96">
        <v>1341.5904799999994</v>
      </c>
      <c r="H17" s="96">
        <v>257.88121000000012</v>
      </c>
      <c r="I17" s="96">
        <v>196.11927</v>
      </c>
      <c r="J17" s="341">
        <v>1795.5909599999993</v>
      </c>
    </row>
    <row r="18" spans="1:10" x14ac:dyDescent="0.2">
      <c r="A18" s="364" t="s">
        <v>165</v>
      </c>
      <c r="B18" s="96">
        <v>12.643519999999999</v>
      </c>
      <c r="C18" s="96">
        <v>2.84775</v>
      </c>
      <c r="D18" s="96">
        <v>0.86142000000000007</v>
      </c>
      <c r="E18" s="341">
        <v>16.352689999999999</v>
      </c>
      <c r="F18" s="96"/>
      <c r="G18" s="96">
        <v>160.13284000000002</v>
      </c>
      <c r="H18" s="96">
        <v>43.434520000000013</v>
      </c>
      <c r="I18" s="96">
        <v>17.581800000000001</v>
      </c>
      <c r="J18" s="341">
        <v>221.14916000000005</v>
      </c>
    </row>
    <row r="19" spans="1:10" x14ac:dyDescent="0.2">
      <c r="A19" s="364" t="s">
        <v>166</v>
      </c>
      <c r="B19" s="96">
        <v>138.40171999999998</v>
      </c>
      <c r="C19" s="96">
        <v>9.0781200000000002</v>
      </c>
      <c r="D19" s="96">
        <v>7.0363800000000012</v>
      </c>
      <c r="E19" s="341">
        <v>154.51622</v>
      </c>
      <c r="F19" s="96"/>
      <c r="G19" s="96">
        <v>1748.88455</v>
      </c>
      <c r="H19" s="96">
        <v>132.69383999999999</v>
      </c>
      <c r="I19" s="96">
        <v>176.26922000000008</v>
      </c>
      <c r="J19" s="341">
        <v>2057.8476099999998</v>
      </c>
    </row>
    <row r="20" spans="1:10" x14ac:dyDescent="0.2">
      <c r="A20" s="364" t="s">
        <v>167</v>
      </c>
      <c r="B20" s="96">
        <v>1.1003099999999999</v>
      </c>
      <c r="C20" s="96">
        <v>0</v>
      </c>
      <c r="D20" s="96">
        <v>0</v>
      </c>
      <c r="E20" s="341">
        <v>1.1003099999999999</v>
      </c>
      <c r="F20" s="96"/>
      <c r="G20" s="96">
        <v>12.949709999999996</v>
      </c>
      <c r="H20" s="96">
        <v>0</v>
      </c>
      <c r="I20" s="96">
        <v>0</v>
      </c>
      <c r="J20" s="341">
        <v>12.949709999999996</v>
      </c>
    </row>
    <row r="21" spans="1:10" x14ac:dyDescent="0.2">
      <c r="A21" s="364" t="s">
        <v>168</v>
      </c>
      <c r="B21" s="96">
        <v>75.073750000000018</v>
      </c>
      <c r="C21" s="96">
        <v>11.722029999999998</v>
      </c>
      <c r="D21" s="96">
        <v>0.67391000000000001</v>
      </c>
      <c r="E21" s="341">
        <v>87.469690000000028</v>
      </c>
      <c r="F21" s="96"/>
      <c r="G21" s="96">
        <v>925.4183399999996</v>
      </c>
      <c r="H21" s="96">
        <v>149.19967999999992</v>
      </c>
      <c r="I21" s="96">
        <v>10.36769</v>
      </c>
      <c r="J21" s="341">
        <v>1084.9857099999995</v>
      </c>
    </row>
    <row r="22" spans="1:10" x14ac:dyDescent="0.2">
      <c r="A22" s="364" t="s">
        <v>169</v>
      </c>
      <c r="B22" s="96">
        <v>55.94256</v>
      </c>
      <c r="C22" s="96">
        <v>5.9158899999999992</v>
      </c>
      <c r="D22" s="96">
        <v>0.44286000000000003</v>
      </c>
      <c r="E22" s="341">
        <v>62.301310000000001</v>
      </c>
      <c r="F22" s="96"/>
      <c r="G22" s="96">
        <v>633.59739999999977</v>
      </c>
      <c r="H22" s="96">
        <v>90.978820000000027</v>
      </c>
      <c r="I22" s="96">
        <v>9.6830099999999977</v>
      </c>
      <c r="J22" s="341">
        <v>734.25922999999977</v>
      </c>
    </row>
    <row r="23" spans="1:10" x14ac:dyDescent="0.2">
      <c r="A23" s="365" t="s">
        <v>170</v>
      </c>
      <c r="B23" s="96">
        <v>138.13306000000003</v>
      </c>
      <c r="C23" s="96">
        <v>12.076689999999999</v>
      </c>
      <c r="D23" s="96">
        <v>2.6263000000000001</v>
      </c>
      <c r="E23" s="341">
        <v>152.83605000000003</v>
      </c>
      <c r="F23" s="96"/>
      <c r="G23" s="96">
        <v>1631.0690799999984</v>
      </c>
      <c r="H23" s="96">
        <v>152.69421999999992</v>
      </c>
      <c r="I23" s="96">
        <v>48.965680000000006</v>
      </c>
      <c r="J23" s="341">
        <v>1832.7289799999983</v>
      </c>
    </row>
    <row r="24" spans="1:10" x14ac:dyDescent="0.2">
      <c r="A24" s="366" t="s">
        <v>425</v>
      </c>
      <c r="B24" s="100">
        <v>1783.1647699999967</v>
      </c>
      <c r="C24" s="100">
        <v>266.65750000000014</v>
      </c>
      <c r="D24" s="100">
        <v>55.511039999999994</v>
      </c>
      <c r="E24" s="100">
        <v>2105.3333099999968</v>
      </c>
      <c r="F24" s="100"/>
      <c r="G24" s="100">
        <v>21714.28087000001</v>
      </c>
      <c r="H24" s="100">
        <v>3782.1957799999973</v>
      </c>
      <c r="I24" s="100">
        <v>1240.1470799999972</v>
      </c>
      <c r="J24" s="100">
        <v>26736.623730000007</v>
      </c>
    </row>
    <row r="25" spans="1:10" x14ac:dyDescent="0.2">
      <c r="J25" s="79" t="s">
        <v>219</v>
      </c>
    </row>
    <row r="26" spans="1:10" x14ac:dyDescent="0.2">
      <c r="A26" s="343" t="s">
        <v>544</v>
      </c>
      <c r="G26" s="58"/>
      <c r="H26" s="58"/>
      <c r="I26" s="58"/>
      <c r="J26" s="58"/>
    </row>
    <row r="27" spans="1:10" x14ac:dyDescent="0.2">
      <c r="A27" s="101" t="s">
        <v>220</v>
      </c>
      <c r="G27" s="58"/>
      <c r="H27" s="58"/>
      <c r="I27" s="58"/>
      <c r="J27" s="58"/>
    </row>
    <row r="28" spans="1:10" ht="18" x14ac:dyDescent="0.25">
      <c r="A28" s="102"/>
      <c r="E28" s="789"/>
      <c r="F28" s="789"/>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27" priority="1" stopIfTrue="1" operator="equal">
      <formula>0</formula>
    </cfRule>
  </conditionalFormatting>
  <conditionalFormatting sqref="B6:J23">
    <cfRule type="cellIs" dxfId="226" priority="2" operator="between">
      <formula>0</formula>
      <formula>0.5</formula>
    </cfRule>
    <cfRule type="cellIs" dxfId="225"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0" t="s">
        <v>28</v>
      </c>
      <c r="B1" s="790"/>
      <c r="C1" s="790"/>
      <c r="D1" s="106"/>
      <c r="E1" s="106"/>
      <c r="F1" s="106"/>
      <c r="G1" s="106"/>
      <c r="H1" s="107"/>
    </row>
    <row r="2" spans="1:65" ht="14.1" customHeight="1" x14ac:dyDescent="0.2">
      <c r="A2" s="791"/>
      <c r="B2" s="791"/>
      <c r="C2" s="791"/>
      <c r="D2" s="109"/>
      <c r="E2" s="109"/>
      <c r="F2" s="109"/>
      <c r="H2" s="79" t="s">
        <v>151</v>
      </c>
    </row>
    <row r="3" spans="1:65" s="81" customFormat="1" ht="12.75" x14ac:dyDescent="0.2">
      <c r="A3" s="70"/>
      <c r="B3" s="778">
        <f>INDICE!A3</f>
        <v>46142</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416</v>
      </c>
      <c r="D4" s="82" t="s">
        <v>47</v>
      </c>
      <c r="E4" s="82" t="s">
        <v>416</v>
      </c>
      <c r="F4" s="82" t="s">
        <v>47</v>
      </c>
      <c r="G4" s="82"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579.49639999999999</v>
      </c>
      <c r="C5" s="111">
        <v>4.2937265053075411</v>
      </c>
      <c r="D5" s="110">
        <v>2147.129030000001</v>
      </c>
      <c r="E5" s="111">
        <v>7.8157552425938359</v>
      </c>
      <c r="F5" s="110">
        <v>6802.7222500000007</v>
      </c>
      <c r="G5" s="111">
        <v>8.203814709057923</v>
      </c>
      <c r="H5" s="372">
        <v>23.343211519129063</v>
      </c>
    </row>
    <row r="6" spans="1:65" ht="14.1" customHeight="1" x14ac:dyDescent="0.2">
      <c r="A6" s="107" t="s">
        <v>184</v>
      </c>
      <c r="B6" s="376">
        <v>30.020699999999938</v>
      </c>
      <c r="C6" s="329">
        <v>-5.5854258998110629</v>
      </c>
      <c r="D6" s="112">
        <v>115.07954999999984</v>
      </c>
      <c r="E6" s="113">
        <v>2.5083466509487993</v>
      </c>
      <c r="F6" s="112">
        <v>379.61981999999995</v>
      </c>
      <c r="G6" s="114">
        <v>7.5288591993302543</v>
      </c>
      <c r="H6" s="373">
        <v>1.3026470035747382</v>
      </c>
    </row>
    <row r="7" spans="1:65" ht="14.1" customHeight="1" x14ac:dyDescent="0.2">
      <c r="A7" s="107" t="s">
        <v>571</v>
      </c>
      <c r="B7" s="341">
        <v>2.3699999999999999E-2</v>
      </c>
      <c r="C7" s="113">
        <v>2900</v>
      </c>
      <c r="D7" s="96">
        <v>5.8239999999999993E-2</v>
      </c>
      <c r="E7" s="113">
        <v>365.91999999999996</v>
      </c>
      <c r="F7" s="96">
        <v>0.10701999999999998</v>
      </c>
      <c r="G7" s="113">
        <v>72.61290322580642</v>
      </c>
      <c r="H7" s="341">
        <v>3.6723394032105183E-4</v>
      </c>
    </row>
    <row r="8" spans="1:65" ht="14.1" customHeight="1" x14ac:dyDescent="0.2">
      <c r="A8" s="368" t="s">
        <v>185</v>
      </c>
      <c r="B8" s="369">
        <v>609.54079999999988</v>
      </c>
      <c r="C8" s="370">
        <v>3.7628831424195779</v>
      </c>
      <c r="D8" s="369">
        <v>2262.2668200000012</v>
      </c>
      <c r="E8" s="370">
        <v>7.534661589759585</v>
      </c>
      <c r="F8" s="369">
        <v>7182.4490900000019</v>
      </c>
      <c r="G8" s="371">
        <v>8.1685299237772675</v>
      </c>
      <c r="H8" s="371">
        <v>24.646225756644128</v>
      </c>
    </row>
    <row r="9" spans="1:65" ht="14.1" customHeight="1" x14ac:dyDescent="0.2">
      <c r="A9" s="107" t="s">
        <v>171</v>
      </c>
      <c r="B9" s="376">
        <v>1783.1647699999987</v>
      </c>
      <c r="C9" s="113">
        <v>-2.9057741762469389</v>
      </c>
      <c r="D9" s="112">
        <v>6956.6667699999989</v>
      </c>
      <c r="E9" s="111">
        <v>-1.6476290080231881</v>
      </c>
      <c r="F9" s="112">
        <v>21714.280869999999</v>
      </c>
      <c r="G9" s="114">
        <v>0.2936214134966052</v>
      </c>
      <c r="H9" s="373">
        <v>74.511501823286679</v>
      </c>
    </row>
    <row r="10" spans="1:65" ht="14.1" customHeight="1" x14ac:dyDescent="0.2">
      <c r="A10" s="107" t="s">
        <v>572</v>
      </c>
      <c r="B10" s="341">
        <v>16.457970000000003</v>
      </c>
      <c r="C10" s="113">
        <v>16.361562859255883</v>
      </c>
      <c r="D10" s="96">
        <v>73.760310000000018</v>
      </c>
      <c r="E10" s="113">
        <v>51.654509615813652</v>
      </c>
      <c r="F10" s="112">
        <v>245.45660000000001</v>
      </c>
      <c r="G10" s="114">
        <v>123.71813275803459</v>
      </c>
      <c r="H10" s="320">
        <v>0.84227242006922365</v>
      </c>
    </row>
    <row r="11" spans="1:65" ht="14.1" customHeight="1" x14ac:dyDescent="0.2">
      <c r="A11" s="368" t="s">
        <v>445</v>
      </c>
      <c r="B11" s="369">
        <v>1799.6227399999987</v>
      </c>
      <c r="C11" s="736">
        <v>-2.7585230961339824</v>
      </c>
      <c r="D11" s="369">
        <v>7030.4270799999986</v>
      </c>
      <c r="E11" s="370">
        <v>-1.2836137573105326</v>
      </c>
      <c r="F11" s="369">
        <v>21959.737469999996</v>
      </c>
      <c r="G11" s="371">
        <v>0.91593250079954924</v>
      </c>
      <c r="H11" s="371">
        <v>75.353774243355886</v>
      </c>
    </row>
    <row r="12" spans="1:65" ht="14.1" customHeight="1" x14ac:dyDescent="0.2">
      <c r="A12" s="106" t="s">
        <v>426</v>
      </c>
      <c r="B12" s="116">
        <v>2409.1635399999986</v>
      </c>
      <c r="C12" s="729">
        <v>-1.1872609026825771</v>
      </c>
      <c r="D12" s="116">
        <v>9292.6938999999984</v>
      </c>
      <c r="E12" s="729">
        <v>0.7272580660927167</v>
      </c>
      <c r="F12" s="116">
        <v>29142.186559999995</v>
      </c>
      <c r="G12" s="720">
        <v>2.6115953532240153</v>
      </c>
      <c r="H12" s="117">
        <v>100</v>
      </c>
    </row>
    <row r="13" spans="1:65" ht="14.1" customHeight="1" x14ac:dyDescent="0.2">
      <c r="A13" s="118" t="s">
        <v>186</v>
      </c>
      <c r="B13" s="119">
        <v>4951.5290699999978</v>
      </c>
      <c r="C13" s="119"/>
      <c r="D13" s="119">
        <v>19349.124845567359</v>
      </c>
      <c r="E13" s="119"/>
      <c r="F13" s="119">
        <v>59910.823396823012</v>
      </c>
      <c r="G13" s="120"/>
      <c r="H13" s="121"/>
    </row>
    <row r="14" spans="1:65" ht="14.1" customHeight="1" x14ac:dyDescent="0.2">
      <c r="A14" s="122" t="s">
        <v>187</v>
      </c>
      <c r="B14" s="377">
        <v>48.654940846383838</v>
      </c>
      <c r="C14" s="123"/>
      <c r="D14" s="123">
        <v>48.0264300022274</v>
      </c>
      <c r="E14" s="123"/>
      <c r="F14" s="123">
        <v>48.642607308156883</v>
      </c>
      <c r="G14" s="124"/>
      <c r="H14" s="374"/>
    </row>
    <row r="15" spans="1:65" ht="14.1" customHeight="1" x14ac:dyDescent="0.2">
      <c r="A15" s="107"/>
      <c r="B15" s="107"/>
      <c r="C15" s="107"/>
      <c r="D15" s="107"/>
      <c r="E15" s="107"/>
      <c r="F15" s="107"/>
      <c r="H15" s="79" t="s">
        <v>219</v>
      </c>
    </row>
    <row r="16" spans="1:65" ht="14.1" customHeight="1" x14ac:dyDescent="0.2">
      <c r="A16" s="101" t="s">
        <v>474</v>
      </c>
      <c r="B16" s="101"/>
      <c r="C16" s="125"/>
      <c r="D16" s="125"/>
      <c r="E16" s="125"/>
      <c r="F16" s="101"/>
      <c r="G16" s="101"/>
      <c r="H16" s="101"/>
    </row>
    <row r="17" spans="1:12" ht="14.1" customHeight="1" x14ac:dyDescent="0.2">
      <c r="A17" s="101" t="s">
        <v>573</v>
      </c>
      <c r="B17" s="101"/>
      <c r="C17" s="125"/>
      <c r="D17" s="125"/>
      <c r="E17" s="125"/>
      <c r="F17" s="101"/>
      <c r="G17" s="101"/>
      <c r="H17" s="101"/>
    </row>
    <row r="18" spans="1:12" ht="14.1" customHeight="1" x14ac:dyDescent="0.2">
      <c r="A18" s="101" t="s">
        <v>574</v>
      </c>
    </row>
    <row r="19" spans="1:12" ht="14.1" customHeight="1" x14ac:dyDescent="0.2">
      <c r="A19" s="133" t="s">
        <v>527</v>
      </c>
      <c r="L19" s="622"/>
    </row>
    <row r="20" spans="1:12" ht="14.1" customHeight="1" x14ac:dyDescent="0.2">
      <c r="A20" s="101"/>
      <c r="L20" s="622"/>
    </row>
  </sheetData>
  <mergeCells count="4">
    <mergeCell ref="A1:C2"/>
    <mergeCell ref="B3:C3"/>
    <mergeCell ref="D3:E3"/>
    <mergeCell ref="F3:H3"/>
  </mergeCells>
  <conditionalFormatting sqref="B7">
    <cfRule type="cellIs" dxfId="224" priority="50" operator="between">
      <formula>0</formula>
      <formula>0.5</formula>
    </cfRule>
    <cfRule type="cellIs" dxfId="223" priority="51" operator="between">
      <formula>0</formula>
      <formula>0.49</formula>
    </cfRule>
  </conditionalFormatting>
  <conditionalFormatting sqref="B10">
    <cfRule type="cellIs" dxfId="222" priority="24" operator="equal">
      <formula>0</formula>
    </cfRule>
    <cfRule type="cellIs" dxfId="221" priority="25" operator="between">
      <formula>0</formula>
      <formula>0.5</formula>
    </cfRule>
    <cfRule type="cellIs" dxfId="220" priority="26" operator="between">
      <formula>0</formula>
      <formula>0.49</formula>
    </cfRule>
  </conditionalFormatting>
  <conditionalFormatting sqref="B7:C7 E7">
    <cfRule type="cellIs" dxfId="219" priority="41" operator="equal">
      <formula>0</formula>
    </cfRule>
  </conditionalFormatting>
  <conditionalFormatting sqref="C6">
    <cfRule type="cellIs" dxfId="218" priority="13" operator="between">
      <formula>-0.05</formula>
      <formula>0</formula>
    </cfRule>
    <cfRule type="cellIs" dxfId="217" priority="14" operator="between">
      <formula>0</formula>
      <formula>0.5</formula>
    </cfRule>
  </conditionalFormatting>
  <conditionalFormatting sqref="C11">
    <cfRule type="cellIs" dxfId="216" priority="3" operator="equal">
      <formula>0</formula>
    </cfRule>
    <cfRule type="cellIs" dxfId="215" priority="4" operator="between">
      <formula>0</formula>
      <formula>0.5</formula>
    </cfRule>
  </conditionalFormatting>
  <conditionalFormatting sqref="C12">
    <cfRule type="cellIs" dxfId="214" priority="6" operator="between">
      <formula>-0.1</formula>
      <formula>0.0999999999</formula>
    </cfRule>
  </conditionalFormatting>
  <conditionalFormatting sqref="D7">
    <cfRule type="cellIs" dxfId="213" priority="9" operator="between">
      <formula>0</formula>
      <formula>0.5</formula>
    </cfRule>
    <cfRule type="cellIs" dxfId="212" priority="10" operator="between">
      <formula>0</formula>
      <formula>0.49</formula>
    </cfRule>
  </conditionalFormatting>
  <conditionalFormatting sqref="D10">
    <cfRule type="cellIs" dxfId="211" priority="19" operator="equal">
      <formula>0</formula>
    </cfRule>
    <cfRule type="cellIs" dxfId="210" priority="20" operator="between">
      <formula>0</formula>
      <formula>0.5</formula>
    </cfRule>
    <cfRule type="cellIs" dxfId="209" priority="21" operator="between">
      <formula>0</formula>
      <formula>0.49</formula>
    </cfRule>
  </conditionalFormatting>
  <conditionalFormatting sqref="E11">
    <cfRule type="cellIs" dxfId="208" priority="27" operator="between">
      <formula>-0.04999999</formula>
      <formula>-0.00000001</formula>
    </cfRule>
  </conditionalFormatting>
  <conditionalFormatting sqref="E12">
    <cfRule type="cellIs" dxfId="207" priority="5" operator="between">
      <formula>-0.1</formula>
      <formula>0.0999999999</formula>
    </cfRule>
  </conditionalFormatting>
  <conditionalFormatting sqref="F7">
    <cfRule type="cellIs" dxfId="206" priority="46" operator="between">
      <formula>0</formula>
      <formula>0.5</formula>
    </cfRule>
    <cfRule type="cellIs" dxfId="205" priority="47" operator="between">
      <formula>0</formula>
      <formula>0.49</formula>
    </cfRule>
  </conditionalFormatting>
  <conditionalFormatting sqref="G12">
    <cfRule type="cellIs" dxfId="204" priority="7" operator="between">
      <formula>-0.5</formula>
      <formula>0.5</formula>
    </cfRule>
    <cfRule type="cellIs" dxfId="203" priority="8" operator="between">
      <formula>0</formula>
      <formula>0.49</formula>
    </cfRule>
  </conditionalFormatting>
  <conditionalFormatting sqref="H7">
    <cfRule type="cellIs" dxfId="202" priority="44" operator="between">
      <formula>0</formula>
      <formula>0.5</formula>
    </cfRule>
    <cfRule type="cellIs" dxfId="201"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2" t="s">
        <v>26</v>
      </c>
      <c r="B1" s="792"/>
      <c r="C1" s="792"/>
      <c r="D1" s="792"/>
      <c r="E1" s="792"/>
      <c r="F1" s="126"/>
      <c r="G1" s="126"/>
      <c r="H1" s="126"/>
      <c r="I1" s="126"/>
      <c r="J1" s="126"/>
      <c r="K1" s="126"/>
      <c r="L1" s="126"/>
      <c r="M1" s="126"/>
      <c r="N1" s="126"/>
    </row>
    <row r="2" spans="1:14" x14ac:dyDescent="0.2">
      <c r="A2" s="792"/>
      <c r="B2" s="793"/>
      <c r="C2" s="793"/>
      <c r="D2" s="793"/>
      <c r="E2" s="793"/>
      <c r="F2" s="126"/>
      <c r="G2" s="126"/>
      <c r="H2" s="126"/>
      <c r="I2" s="126"/>
      <c r="J2" s="126"/>
      <c r="K2" s="126"/>
      <c r="L2" s="126"/>
      <c r="M2" s="127" t="s">
        <v>151</v>
      </c>
      <c r="N2" s="126"/>
    </row>
    <row r="3" spans="1:14" x14ac:dyDescent="0.2">
      <c r="A3" s="517"/>
      <c r="B3" s="145">
        <v>2025</v>
      </c>
      <c r="C3" s="145" t="s">
        <v>504</v>
      </c>
      <c r="D3" s="145" t="s">
        <v>504</v>
      </c>
      <c r="E3" s="145" t="s">
        <v>504</v>
      </c>
      <c r="F3" s="145" t="s">
        <v>504</v>
      </c>
      <c r="G3" s="145" t="s">
        <v>504</v>
      </c>
      <c r="H3" s="145" t="s">
        <v>504</v>
      </c>
      <c r="I3" s="145" t="s">
        <v>504</v>
      </c>
      <c r="J3" s="145">
        <v>2026</v>
      </c>
      <c r="K3" s="145" t="s">
        <v>504</v>
      </c>
      <c r="L3" s="145" t="s">
        <v>504</v>
      </c>
      <c r="M3" s="145" t="s">
        <v>504</v>
      </c>
    </row>
    <row r="4" spans="1:14" x14ac:dyDescent="0.2">
      <c r="A4" s="128"/>
      <c r="B4" s="467">
        <v>45808</v>
      </c>
      <c r="C4" s="467">
        <v>45838</v>
      </c>
      <c r="D4" s="467">
        <v>45869</v>
      </c>
      <c r="E4" s="467">
        <v>45900</v>
      </c>
      <c r="F4" s="467">
        <v>45930</v>
      </c>
      <c r="G4" s="467">
        <v>45961</v>
      </c>
      <c r="H4" s="467">
        <v>45991</v>
      </c>
      <c r="I4" s="467">
        <v>46022</v>
      </c>
      <c r="J4" s="467">
        <v>46053</v>
      </c>
      <c r="K4" s="467">
        <v>46081</v>
      </c>
      <c r="L4" s="467">
        <v>46112</v>
      </c>
      <c r="M4" s="467">
        <v>46142</v>
      </c>
    </row>
    <row r="5" spans="1:14" x14ac:dyDescent="0.2">
      <c r="A5" s="129" t="s">
        <v>188</v>
      </c>
      <c r="B5" s="130">
        <v>16.703910000000015</v>
      </c>
      <c r="C5" s="130">
        <v>17.620929999999998</v>
      </c>
      <c r="D5" s="130">
        <v>16.78118000000001</v>
      </c>
      <c r="E5" s="130">
        <v>25.075990000000001</v>
      </c>
      <c r="F5" s="130">
        <v>15.441500000000016</v>
      </c>
      <c r="G5" s="130">
        <v>16.325370000000014</v>
      </c>
      <c r="H5" s="130">
        <v>15.034009999999991</v>
      </c>
      <c r="I5" s="130">
        <v>17.173800000000018</v>
      </c>
      <c r="J5" s="130">
        <v>10.342030000000015</v>
      </c>
      <c r="K5" s="130">
        <v>10.52095999999999</v>
      </c>
      <c r="L5" s="130">
        <v>12.127599999999996</v>
      </c>
      <c r="M5" s="130">
        <v>12.166180000000004</v>
      </c>
    </row>
    <row r="6" spans="1:14" x14ac:dyDescent="0.2">
      <c r="A6" s="131" t="s">
        <v>428</v>
      </c>
      <c r="B6" s="132">
        <v>151.86867999999981</v>
      </c>
      <c r="C6" s="132">
        <v>175.86935999999983</v>
      </c>
      <c r="D6" s="132">
        <v>146.50144000000006</v>
      </c>
      <c r="E6" s="132">
        <v>162.18807000000015</v>
      </c>
      <c r="F6" s="132">
        <v>171.22114999999999</v>
      </c>
      <c r="G6" s="132">
        <v>188.18148999999994</v>
      </c>
      <c r="H6" s="132">
        <v>159.69336999999985</v>
      </c>
      <c r="I6" s="132">
        <v>174.33927000000003</v>
      </c>
      <c r="J6" s="132">
        <v>107.99800000000002</v>
      </c>
      <c r="K6" s="132">
        <v>121.51474999999996</v>
      </c>
      <c r="L6" s="132">
        <v>122.79229000000009</v>
      </c>
      <c r="M6" s="132">
        <v>115.14429000000001</v>
      </c>
    </row>
    <row r="7" spans="1:14" ht="15.75" customHeight="1" x14ac:dyDescent="0.2">
      <c r="A7" s="129"/>
      <c r="B7" s="130"/>
      <c r="C7" s="130"/>
      <c r="D7" s="130"/>
      <c r="E7" s="130"/>
      <c r="F7" s="130"/>
      <c r="G7" s="130"/>
      <c r="H7" s="130"/>
      <c r="I7" s="130"/>
      <c r="J7" s="130"/>
      <c r="K7" s="130"/>
      <c r="L7" s="794" t="s">
        <v>219</v>
      </c>
      <c r="M7" s="794"/>
    </row>
    <row r="8" spans="1:14" x14ac:dyDescent="0.2">
      <c r="A8" s="133" t="s">
        <v>427</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502</v>
      </c>
    </row>
    <row r="2" spans="1:4" x14ac:dyDescent="0.2">
      <c r="A2" s="439"/>
      <c r="B2" s="439"/>
      <c r="C2" s="439"/>
      <c r="D2" s="439"/>
    </row>
    <row r="3" spans="1:4" x14ac:dyDescent="0.2">
      <c r="B3" s="628">
        <v>2024</v>
      </c>
      <c r="C3" s="628">
        <v>2025</v>
      </c>
      <c r="D3" s="628">
        <v>2026</v>
      </c>
    </row>
    <row r="4" spans="1:4" x14ac:dyDescent="0.2">
      <c r="A4" s="536" t="s">
        <v>126</v>
      </c>
      <c r="B4" s="557">
        <v>0.23957193839862537</v>
      </c>
      <c r="C4" s="557">
        <v>1.6132914874371527</v>
      </c>
      <c r="D4" s="557">
        <v>2.4834699711880099</v>
      </c>
    </row>
    <row r="5" spans="1:4" x14ac:dyDescent="0.2">
      <c r="A5" s="538" t="s">
        <v>127</v>
      </c>
      <c r="B5" s="557">
        <v>0.69564961845043394</v>
      </c>
      <c r="C5" s="557">
        <v>1.4114973087879319</v>
      </c>
      <c r="D5" s="557">
        <v>2.3955684472150067</v>
      </c>
    </row>
    <row r="6" spans="1:4" x14ac:dyDescent="0.2">
      <c r="A6" s="538" t="s">
        <v>128</v>
      </c>
      <c r="B6" s="557">
        <v>-0.24774774172301026</v>
      </c>
      <c r="C6" s="557">
        <v>1.6850034006430969</v>
      </c>
      <c r="D6" s="557">
        <v>2.8471317701208765</v>
      </c>
    </row>
    <row r="7" spans="1:4" x14ac:dyDescent="0.2">
      <c r="A7" s="538" t="s">
        <v>129</v>
      </c>
      <c r="B7" s="557">
        <v>0.94362650143363369</v>
      </c>
      <c r="C7" s="557">
        <v>1.1490223961875932</v>
      </c>
      <c r="D7" s="557">
        <v>2.6115953532240286</v>
      </c>
    </row>
    <row r="8" spans="1:4" x14ac:dyDescent="0.2">
      <c r="A8" s="538" t="s">
        <v>130</v>
      </c>
      <c r="B8" s="557">
        <v>1.3375220987337835</v>
      </c>
      <c r="C8" s="557">
        <v>0.84857113882687663</v>
      </c>
      <c r="D8" s="557" t="s">
        <v>504</v>
      </c>
    </row>
    <row r="9" spans="1:4" x14ac:dyDescent="0.2">
      <c r="A9" s="538" t="s">
        <v>131</v>
      </c>
      <c r="B9" s="557">
        <v>0.72929169353823986</v>
      </c>
      <c r="C9" s="557">
        <v>2.0071515133849513</v>
      </c>
      <c r="D9" s="559" t="s">
        <v>504</v>
      </c>
    </row>
    <row r="10" spans="1:4" x14ac:dyDescent="0.2">
      <c r="A10" s="538" t="s">
        <v>132</v>
      </c>
      <c r="B10" s="557">
        <v>0.73253607445838953</v>
      </c>
      <c r="C10" s="557">
        <v>2.6383549327426348</v>
      </c>
      <c r="D10" s="557" t="s">
        <v>504</v>
      </c>
    </row>
    <row r="11" spans="1:4" x14ac:dyDescent="0.2">
      <c r="A11" s="538" t="s">
        <v>133</v>
      </c>
      <c r="B11" s="557">
        <v>1.6247906088891662</v>
      </c>
      <c r="C11" s="557">
        <v>1.8568982544303545</v>
      </c>
      <c r="D11" s="557" t="s">
        <v>504</v>
      </c>
    </row>
    <row r="12" spans="1:4" x14ac:dyDescent="0.2">
      <c r="A12" s="538" t="s">
        <v>134</v>
      </c>
      <c r="B12" s="557">
        <v>1.9193909370182385</v>
      </c>
      <c r="C12" s="557">
        <v>2.0838889058163486</v>
      </c>
      <c r="D12" s="557" t="s">
        <v>504</v>
      </c>
    </row>
    <row r="13" spans="1:4" x14ac:dyDescent="0.2">
      <c r="A13" s="538" t="s">
        <v>135</v>
      </c>
      <c r="B13" s="557">
        <v>1.9205580962971782</v>
      </c>
      <c r="C13" s="557">
        <v>2.3468621989839251</v>
      </c>
      <c r="D13" s="557" t="s">
        <v>504</v>
      </c>
    </row>
    <row r="14" spans="1:4" x14ac:dyDescent="0.2">
      <c r="A14" s="538" t="s">
        <v>136</v>
      </c>
      <c r="B14" s="557">
        <v>1.649636985838602</v>
      </c>
      <c r="C14" s="557">
        <v>2.4578781947355992</v>
      </c>
      <c r="D14" s="559" t="s">
        <v>504</v>
      </c>
    </row>
    <row r="15" spans="1:4" x14ac:dyDescent="0.2">
      <c r="A15" s="539" t="s">
        <v>137</v>
      </c>
      <c r="B15" s="445">
        <v>2.5277013103635371</v>
      </c>
      <c r="C15" s="445">
        <v>2.6251953118020781</v>
      </c>
      <c r="D15" s="560" t="s">
        <v>504</v>
      </c>
    </row>
    <row r="16" spans="1:4" x14ac:dyDescent="0.2">
      <c r="D16" s="79" t="s">
        <v>219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0" t="s">
        <v>33</v>
      </c>
      <c r="B1" s="790"/>
      <c r="C1" s="790"/>
      <c r="D1" s="106"/>
      <c r="E1" s="106"/>
      <c r="F1" s="106"/>
      <c r="G1" s="106"/>
    </row>
    <row r="2" spans="1:13" ht="14.1" customHeight="1" x14ac:dyDescent="0.2">
      <c r="A2" s="791"/>
      <c r="B2" s="791"/>
      <c r="C2" s="791"/>
      <c r="D2" s="109"/>
      <c r="E2" s="109"/>
      <c r="F2" s="109"/>
      <c r="G2" s="79" t="s">
        <v>151</v>
      </c>
    </row>
    <row r="3" spans="1:13" ht="14.1" customHeight="1" x14ac:dyDescent="0.2">
      <c r="A3" s="134"/>
      <c r="B3" s="795">
        <f>INDICE!A3</f>
        <v>46142</v>
      </c>
      <c r="C3" s="796"/>
      <c r="D3" s="796" t="s">
        <v>115</v>
      </c>
      <c r="E3" s="796"/>
      <c r="F3" s="796" t="s">
        <v>116</v>
      </c>
      <c r="G3" s="796"/>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587.29344999999932</v>
      </c>
      <c r="C5" s="115">
        <v>22.247349999999997</v>
      </c>
      <c r="D5" s="112">
        <v>2177.1822500000012</v>
      </c>
      <c r="E5" s="112">
        <v>85.084570000000042</v>
      </c>
      <c r="F5" s="112">
        <v>6907.5136399999992</v>
      </c>
      <c r="G5" s="112">
        <v>274.93545</v>
      </c>
      <c r="L5" s="137"/>
      <c r="M5" s="137"/>
    </row>
    <row r="6" spans="1:13" ht="14.1" customHeight="1" x14ac:dyDescent="0.2">
      <c r="A6" s="107" t="s">
        <v>192</v>
      </c>
      <c r="B6" s="112">
        <v>1411.0894899999996</v>
      </c>
      <c r="C6" s="112">
        <v>388.5332499999999</v>
      </c>
      <c r="D6" s="112">
        <v>5472.5153299999974</v>
      </c>
      <c r="E6" s="112">
        <v>1557.91175</v>
      </c>
      <c r="F6" s="112">
        <v>17032.551409999996</v>
      </c>
      <c r="G6" s="112">
        <v>4927.1860600000009</v>
      </c>
      <c r="L6" s="137"/>
      <c r="M6" s="137"/>
    </row>
    <row r="7" spans="1:13" ht="14.1" customHeight="1" x14ac:dyDescent="0.2">
      <c r="A7" s="118" t="s">
        <v>186</v>
      </c>
      <c r="B7" s="119">
        <v>1998.3829399999991</v>
      </c>
      <c r="C7" s="119">
        <v>410.78059999999988</v>
      </c>
      <c r="D7" s="119">
        <v>7649.6975799999982</v>
      </c>
      <c r="E7" s="119">
        <v>1642.99632</v>
      </c>
      <c r="F7" s="119">
        <v>23940.065049999997</v>
      </c>
      <c r="G7" s="119">
        <v>5202.1215100000009</v>
      </c>
    </row>
    <row r="8" spans="1:13" ht="14.1" customHeight="1" x14ac:dyDescent="0.2">
      <c r="G8" s="79" t="s">
        <v>219</v>
      </c>
    </row>
    <row r="9" spans="1:13" ht="14.1" customHeight="1" x14ac:dyDescent="0.2">
      <c r="A9" s="101" t="s">
        <v>429</v>
      </c>
    </row>
    <row r="10" spans="1:13" ht="14.1" customHeight="1" x14ac:dyDescent="0.2">
      <c r="A10" s="101" t="s">
        <v>220</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432</v>
      </c>
    </row>
    <row r="2" spans="1:13" ht="15.75" x14ac:dyDescent="0.25">
      <c r="A2" s="2"/>
      <c r="J2" s="79" t="s">
        <v>151</v>
      </c>
    </row>
    <row r="3" spans="1:13" ht="14.1" customHeight="1" x14ac:dyDescent="0.2">
      <c r="A3" s="90"/>
      <c r="B3" s="782">
        <f>INDICE!A3</f>
        <v>46142</v>
      </c>
      <c r="C3" s="782"/>
      <c r="D3" s="782">
        <f>INDICE!C3</f>
        <v>0</v>
      </c>
      <c r="E3" s="782"/>
      <c r="F3" s="91"/>
      <c r="G3" s="783" t="s">
        <v>116</v>
      </c>
      <c r="H3" s="783"/>
      <c r="I3" s="783"/>
      <c r="J3" s="783"/>
    </row>
    <row r="4" spans="1:13" x14ac:dyDescent="0.2">
      <c r="A4" s="92"/>
      <c r="B4" s="602" t="s">
        <v>143</v>
      </c>
      <c r="C4" s="602" t="s">
        <v>144</v>
      </c>
      <c r="D4" s="602" t="s">
        <v>171</v>
      </c>
      <c r="E4" s="602" t="s">
        <v>182</v>
      </c>
      <c r="F4" s="602"/>
      <c r="G4" s="602" t="s">
        <v>143</v>
      </c>
      <c r="H4" s="602" t="s">
        <v>144</v>
      </c>
      <c r="I4" s="602" t="s">
        <v>171</v>
      </c>
      <c r="J4" s="602" t="s">
        <v>182</v>
      </c>
    </row>
    <row r="5" spans="1:13" x14ac:dyDescent="0.2">
      <c r="A5" s="363" t="s">
        <v>153</v>
      </c>
      <c r="B5" s="94">
        <f>'GNA CCAA'!B5</f>
        <v>91.46539000000007</v>
      </c>
      <c r="C5" s="94">
        <f>'GNA CCAA'!C5</f>
        <v>3.8647100000000005</v>
      </c>
      <c r="D5" s="94">
        <f>'GO CCAA'!B5</f>
        <v>284.54245000000009</v>
      </c>
      <c r="E5" s="339">
        <f>SUM(B5:D5)</f>
        <v>379.87255000000016</v>
      </c>
      <c r="F5" s="94"/>
      <c r="G5" s="94">
        <f>'GNA CCAA'!F5</f>
        <v>1059.2211699999991</v>
      </c>
      <c r="H5" s="94">
        <f>'GNA CCAA'!G5</f>
        <v>44.378770000000038</v>
      </c>
      <c r="I5" s="94">
        <f>'GO CCAA'!G5</f>
        <v>3518.5286699999942</v>
      </c>
      <c r="J5" s="339">
        <f>SUM(G5:I5)</f>
        <v>4622.1286099999934</v>
      </c>
    </row>
    <row r="6" spans="1:13" x14ac:dyDescent="0.2">
      <c r="A6" s="364" t="s">
        <v>154</v>
      </c>
      <c r="B6" s="96">
        <f>'GNA CCAA'!B6</f>
        <v>17.114899999999999</v>
      </c>
      <c r="C6" s="96">
        <f>'GNA CCAA'!C6</f>
        <v>0.71109999999999995</v>
      </c>
      <c r="D6" s="96">
        <f>'GO CCAA'!B6</f>
        <v>66.410060000000001</v>
      </c>
      <c r="E6" s="341">
        <f>SUM(B6:D6)</f>
        <v>84.236059999999995</v>
      </c>
      <c r="F6" s="96"/>
      <c r="G6" s="96">
        <f>'GNA CCAA'!F6</f>
        <v>194.8730299999998</v>
      </c>
      <c r="H6" s="96">
        <f>'GNA CCAA'!G6</f>
        <v>8.3815100000000022</v>
      </c>
      <c r="I6" s="96">
        <f>'GO CCAA'!G6</f>
        <v>814.35487999999998</v>
      </c>
      <c r="J6" s="341">
        <f t="shared" ref="J6:J24" si="0">SUM(G6:I6)</f>
        <v>1017.6094199999998</v>
      </c>
    </row>
    <row r="7" spans="1:13" x14ac:dyDescent="0.2">
      <c r="A7" s="364" t="s">
        <v>155</v>
      </c>
      <c r="B7" s="96">
        <f>'GNA CCAA'!B7</f>
        <v>9.9267299999999992</v>
      </c>
      <c r="C7" s="96">
        <f>'GNA CCAA'!C7</f>
        <v>0.5283199999999999</v>
      </c>
      <c r="D7" s="96">
        <f>'GO CCAA'!B7</f>
        <v>30.265149999999998</v>
      </c>
      <c r="E7" s="341">
        <f t="shared" ref="E7:E24" si="1">SUM(B7:D7)</f>
        <v>40.720199999999998</v>
      </c>
      <c r="F7" s="96"/>
      <c r="G7" s="96">
        <f>'GNA CCAA'!F7</f>
        <v>117.44654</v>
      </c>
      <c r="H7" s="96">
        <f>'GNA CCAA'!G7</f>
        <v>6.9093599999999968</v>
      </c>
      <c r="I7" s="96">
        <f>'GO CCAA'!G7</f>
        <v>393.06400000000048</v>
      </c>
      <c r="J7" s="341">
        <f t="shared" si="0"/>
        <v>517.41990000000044</v>
      </c>
    </row>
    <row r="8" spans="1:13" x14ac:dyDescent="0.2">
      <c r="A8" s="364" t="s">
        <v>156</v>
      </c>
      <c r="B8" s="96">
        <f>'GNA CCAA'!B8</f>
        <v>22.40652</v>
      </c>
      <c r="C8" s="96">
        <f>'GNA CCAA'!C8</f>
        <v>1.0234799999999999</v>
      </c>
      <c r="D8" s="96">
        <f>'GO CCAA'!B8</f>
        <v>26.308780000000002</v>
      </c>
      <c r="E8" s="341">
        <f t="shared" si="1"/>
        <v>49.738780000000006</v>
      </c>
      <c r="F8" s="96"/>
      <c r="G8" s="96">
        <f>'GNA CCAA'!F8</f>
        <v>270.42470000000009</v>
      </c>
      <c r="H8" s="96">
        <f>'GNA CCAA'!G8</f>
        <v>12.586269999999999</v>
      </c>
      <c r="I8" s="96">
        <f>'GO CCAA'!G8</f>
        <v>329.57060000000001</v>
      </c>
      <c r="J8" s="341">
        <f t="shared" si="0"/>
        <v>612.58157000000006</v>
      </c>
    </row>
    <row r="9" spans="1:13" x14ac:dyDescent="0.2">
      <c r="A9" s="364" t="s">
        <v>157</v>
      </c>
      <c r="B9" s="96">
        <f>'GNA CCAA'!B9</f>
        <v>37.666699999999999</v>
      </c>
      <c r="C9" s="96">
        <f>'GNA CCAA'!C9</f>
        <v>7.3168499999999996</v>
      </c>
      <c r="D9" s="96">
        <f>'GO CCAA'!B9</f>
        <v>50.510220000000004</v>
      </c>
      <c r="E9" s="341">
        <f t="shared" si="1"/>
        <v>95.493770000000012</v>
      </c>
      <c r="F9" s="96"/>
      <c r="G9" s="96">
        <f>'GNA CCAA'!F9</f>
        <v>456.76352000000031</v>
      </c>
      <c r="H9" s="96">
        <f>'GNA CCAA'!G9</f>
        <v>101.56153999999999</v>
      </c>
      <c r="I9" s="96">
        <f>'GO CCAA'!G9</f>
        <v>634.87931999999967</v>
      </c>
      <c r="J9" s="341">
        <f t="shared" si="0"/>
        <v>1193.2043800000001</v>
      </c>
    </row>
    <row r="10" spans="1:13" x14ac:dyDescent="0.2">
      <c r="A10" s="364" t="s">
        <v>158</v>
      </c>
      <c r="B10" s="96">
        <f>'GNA CCAA'!B10</f>
        <v>8.0769799999999989</v>
      </c>
      <c r="C10" s="96">
        <f>'GNA CCAA'!C10</f>
        <v>0.33135999999999993</v>
      </c>
      <c r="D10" s="96">
        <f>'GO CCAA'!B10</f>
        <v>23.751650000000001</v>
      </c>
      <c r="E10" s="341">
        <f t="shared" si="1"/>
        <v>32.159990000000001</v>
      </c>
      <c r="F10" s="96"/>
      <c r="G10" s="96">
        <f>'GNA CCAA'!F10</f>
        <v>94.528970000000058</v>
      </c>
      <c r="H10" s="96">
        <f>'GNA CCAA'!G10</f>
        <v>3.8865299999999992</v>
      </c>
      <c r="I10" s="96">
        <f>'GO CCAA'!G10</f>
        <v>295.29877000000016</v>
      </c>
      <c r="J10" s="341">
        <f t="shared" si="0"/>
        <v>393.71427000000023</v>
      </c>
    </row>
    <row r="11" spans="1:13" x14ac:dyDescent="0.2">
      <c r="A11" s="364" t="s">
        <v>159</v>
      </c>
      <c r="B11" s="96">
        <f>'GNA CCAA'!B11</f>
        <v>32.141559999999998</v>
      </c>
      <c r="C11" s="96">
        <f>'GNA CCAA'!C11</f>
        <v>1.4567599999999998</v>
      </c>
      <c r="D11" s="96">
        <f>'GO CCAA'!B11</f>
        <v>140.23280999999994</v>
      </c>
      <c r="E11" s="341">
        <f t="shared" si="1"/>
        <v>173.83112999999994</v>
      </c>
      <c r="F11" s="96"/>
      <c r="G11" s="96">
        <f>'GNA CCAA'!F11</f>
        <v>375.28941999999984</v>
      </c>
      <c r="H11" s="96">
        <f>'GNA CCAA'!G11</f>
        <v>19.511230000000054</v>
      </c>
      <c r="I11" s="96">
        <f>'GO CCAA'!G11</f>
        <v>1696.8950499999987</v>
      </c>
      <c r="J11" s="341">
        <f t="shared" si="0"/>
        <v>2091.6956999999984</v>
      </c>
    </row>
    <row r="12" spans="1:13" x14ac:dyDescent="0.2">
      <c r="A12" s="364" t="s">
        <v>507</v>
      </c>
      <c r="B12" s="96">
        <f>'GNA CCAA'!B12</f>
        <v>26.330420000000011</v>
      </c>
      <c r="C12" s="96">
        <f>'GNA CCAA'!C12</f>
        <v>0.86196999999999979</v>
      </c>
      <c r="D12" s="96">
        <f>'GO CCAA'!B12</f>
        <v>100.26603000000004</v>
      </c>
      <c r="E12" s="341">
        <f t="shared" si="1"/>
        <v>127.45842000000005</v>
      </c>
      <c r="F12" s="96"/>
      <c r="G12" s="96">
        <f>'GNA CCAA'!F12</f>
        <v>300.54854000000017</v>
      </c>
      <c r="H12" s="96">
        <f>'GNA CCAA'!G12</f>
        <v>10.954119999999996</v>
      </c>
      <c r="I12" s="96">
        <f>'GO CCAA'!G12</f>
        <v>1262.7180000000001</v>
      </c>
      <c r="J12" s="341">
        <f t="shared" si="0"/>
        <v>1574.2206600000002</v>
      </c>
    </row>
    <row r="13" spans="1:13" x14ac:dyDescent="0.2">
      <c r="A13" s="364" t="s">
        <v>160</v>
      </c>
      <c r="B13" s="96">
        <f>'GNA CCAA'!B13</f>
        <v>102.56689999999995</v>
      </c>
      <c r="C13" s="96">
        <f>'GNA CCAA'!C13</f>
        <v>4.6899899999999981</v>
      </c>
      <c r="D13" s="96">
        <f>'GO CCAA'!B13</f>
        <v>305.7536399999999</v>
      </c>
      <c r="E13" s="341">
        <f t="shared" si="1"/>
        <v>413.01052999999985</v>
      </c>
      <c r="F13" s="96"/>
      <c r="G13" s="96">
        <f>'GNA CCAA'!F13</f>
        <v>1199.8935200000001</v>
      </c>
      <c r="H13" s="96">
        <f>'GNA CCAA'!G13</f>
        <v>55.966129999999971</v>
      </c>
      <c r="I13" s="96">
        <f>'GO CCAA'!G13</f>
        <v>3583.1714800000009</v>
      </c>
      <c r="J13" s="341">
        <f t="shared" si="0"/>
        <v>4839.0311300000012</v>
      </c>
    </row>
    <row r="14" spans="1:13" x14ac:dyDescent="0.2">
      <c r="A14" s="364" t="s">
        <v>161</v>
      </c>
      <c r="B14" s="96">
        <f>'GNA CCAA'!B14</f>
        <v>0.49670000000000003</v>
      </c>
      <c r="C14" s="96">
        <f>'GNA CCAA'!C14</f>
        <v>5.8680000000000003E-2</v>
      </c>
      <c r="D14" s="96">
        <f>'GO CCAA'!B14</f>
        <v>0.79921000000000009</v>
      </c>
      <c r="E14" s="341">
        <f t="shared" si="1"/>
        <v>1.35459</v>
      </c>
      <c r="F14" s="96"/>
      <c r="G14" s="96">
        <f>'GNA CCAA'!F14</f>
        <v>6.1153599999999999</v>
      </c>
      <c r="H14" s="96">
        <f>'GNA CCAA'!G14</f>
        <v>0.85448999999999997</v>
      </c>
      <c r="I14" s="96">
        <f>'GO CCAA'!G14</f>
        <v>10.797599999999999</v>
      </c>
      <c r="J14" s="341">
        <f t="shared" si="0"/>
        <v>17.76745</v>
      </c>
    </row>
    <row r="15" spans="1:13" x14ac:dyDescent="0.2">
      <c r="A15" s="364" t="s">
        <v>162</v>
      </c>
      <c r="B15" s="96">
        <f>'GNA CCAA'!B15</f>
        <v>66.185990000000004</v>
      </c>
      <c r="C15" s="96">
        <f>'GNA CCAA'!C15</f>
        <v>2.60561</v>
      </c>
      <c r="D15" s="96">
        <f>'GO CCAA'!B15</f>
        <v>165.67119999999997</v>
      </c>
      <c r="E15" s="341">
        <f t="shared" si="1"/>
        <v>234.46279999999996</v>
      </c>
      <c r="F15" s="96"/>
      <c r="G15" s="96">
        <f>'GNA CCAA'!F15</f>
        <v>789.434429999999</v>
      </c>
      <c r="H15" s="96">
        <f>'GNA CCAA'!G15</f>
        <v>32.620920000000012</v>
      </c>
      <c r="I15" s="96">
        <f>'GO CCAA'!G15</f>
        <v>2029.5351099999973</v>
      </c>
      <c r="J15" s="341">
        <f t="shared" si="0"/>
        <v>2851.5904599999963</v>
      </c>
      <c r="L15" s="92"/>
      <c r="M15" s="92"/>
    </row>
    <row r="16" spans="1:13" x14ac:dyDescent="0.2">
      <c r="A16" s="364" t="s">
        <v>163</v>
      </c>
      <c r="B16" s="96">
        <f>'GNA CCAA'!B16</f>
        <v>12.195990000000002</v>
      </c>
      <c r="C16" s="96">
        <f>'GNA CCAA'!C16</f>
        <v>0.39400000000000002</v>
      </c>
      <c r="D16" s="96">
        <f>'GO CCAA'!B16</f>
        <v>57.063600000000008</v>
      </c>
      <c r="E16" s="341">
        <f t="shared" si="1"/>
        <v>69.653590000000008</v>
      </c>
      <c r="F16" s="96"/>
      <c r="G16" s="96">
        <f>'GNA CCAA'!F16</f>
        <v>131.39049000000003</v>
      </c>
      <c r="H16" s="96">
        <f>'GNA CCAA'!G16</f>
        <v>4.2956799999999999</v>
      </c>
      <c r="I16" s="96">
        <f>'GO CCAA'!G16</f>
        <v>691.82498999999962</v>
      </c>
      <c r="J16" s="341">
        <f t="shared" si="0"/>
        <v>827.51115999999968</v>
      </c>
    </row>
    <row r="17" spans="1:10" x14ac:dyDescent="0.2">
      <c r="A17" s="364" t="s">
        <v>164</v>
      </c>
      <c r="B17" s="96">
        <f>'GNA CCAA'!B17</f>
        <v>28.352989999999984</v>
      </c>
      <c r="C17" s="96">
        <f>'GNA CCAA'!C17</f>
        <v>1.3544299999999996</v>
      </c>
      <c r="D17" s="96">
        <f>'GO CCAA'!B17</f>
        <v>110.29504999999997</v>
      </c>
      <c r="E17" s="341">
        <f t="shared" si="1"/>
        <v>140.00246999999996</v>
      </c>
      <c r="F17" s="96"/>
      <c r="G17" s="96">
        <f>'GNA CCAA'!F17</f>
        <v>333.65935000000002</v>
      </c>
      <c r="H17" s="96">
        <f>'GNA CCAA'!G17</f>
        <v>17.310740000000024</v>
      </c>
      <c r="I17" s="96">
        <f>'GO CCAA'!G17</f>
        <v>1341.5904799999994</v>
      </c>
      <c r="J17" s="341">
        <f t="shared" si="0"/>
        <v>1692.5605699999994</v>
      </c>
    </row>
    <row r="18" spans="1:10" x14ac:dyDescent="0.2">
      <c r="A18" s="364" t="s">
        <v>165</v>
      </c>
      <c r="B18" s="96">
        <f>'GNA CCAA'!B18</f>
        <v>3.2157999999999998</v>
      </c>
      <c r="C18" s="96">
        <f>'GNA CCAA'!C18</f>
        <v>0.11362999999999999</v>
      </c>
      <c r="D18" s="96">
        <f>'GO CCAA'!B18</f>
        <v>12.643519999999999</v>
      </c>
      <c r="E18" s="341">
        <f t="shared" si="1"/>
        <v>15.972949999999999</v>
      </c>
      <c r="F18" s="96"/>
      <c r="G18" s="96">
        <f>'GNA CCAA'!F18</f>
        <v>36.730120000000007</v>
      </c>
      <c r="H18" s="96">
        <f>'GNA CCAA'!G18</f>
        <v>1.4440500000000001</v>
      </c>
      <c r="I18" s="96">
        <f>'GO CCAA'!G18</f>
        <v>160.13284000000002</v>
      </c>
      <c r="J18" s="341">
        <f t="shared" si="0"/>
        <v>198.30701000000002</v>
      </c>
    </row>
    <row r="19" spans="1:10" x14ac:dyDescent="0.2">
      <c r="A19" s="364" t="s">
        <v>166</v>
      </c>
      <c r="B19" s="96">
        <f>'GNA CCAA'!B19</f>
        <v>75.141189999999995</v>
      </c>
      <c r="C19" s="96">
        <f>'GNA CCAA'!C19</f>
        <v>2.5643900000000004</v>
      </c>
      <c r="D19" s="96">
        <f>'GO CCAA'!B19</f>
        <v>138.40171999999998</v>
      </c>
      <c r="E19" s="341">
        <f t="shared" si="1"/>
        <v>216.10729999999998</v>
      </c>
      <c r="F19" s="96"/>
      <c r="G19" s="96">
        <f>'GNA CCAA'!F19</f>
        <v>908.91862000000037</v>
      </c>
      <c r="H19" s="96">
        <f>'GNA CCAA'!G19</f>
        <v>33.203959999999988</v>
      </c>
      <c r="I19" s="96">
        <f>'GO CCAA'!G19</f>
        <v>1748.88455</v>
      </c>
      <c r="J19" s="341">
        <f t="shared" si="0"/>
        <v>2691.0071300000004</v>
      </c>
    </row>
    <row r="20" spans="1:10" x14ac:dyDescent="0.2">
      <c r="A20" s="364" t="s">
        <v>167</v>
      </c>
      <c r="B20" s="96">
        <f>'GNA CCAA'!B20</f>
        <v>0.58938000000000001</v>
      </c>
      <c r="C20" s="487">
        <f>'GNA CCAA'!C20</f>
        <v>0</v>
      </c>
      <c r="D20" s="96">
        <f>'GO CCAA'!B20</f>
        <v>1.1003099999999999</v>
      </c>
      <c r="E20" s="341">
        <f t="shared" si="1"/>
        <v>1.6896899999999999</v>
      </c>
      <c r="F20" s="96"/>
      <c r="G20" s="96">
        <f>'GNA CCAA'!F20</f>
        <v>7.0824399999999992</v>
      </c>
      <c r="H20" s="487">
        <f>'GNA CCAA'!G20</f>
        <v>0</v>
      </c>
      <c r="I20" s="96">
        <f>'GO CCAA'!G20</f>
        <v>12.949709999999996</v>
      </c>
      <c r="J20" s="341">
        <f t="shared" si="0"/>
        <v>20.032149999999994</v>
      </c>
    </row>
    <row r="21" spans="1:10" x14ac:dyDescent="0.2">
      <c r="A21" s="364" t="s">
        <v>168</v>
      </c>
      <c r="B21" s="96">
        <f>'GNA CCAA'!B21</f>
        <v>16.043329999999997</v>
      </c>
      <c r="C21" s="96">
        <f>'GNA CCAA'!C21</f>
        <v>0.61519999999999997</v>
      </c>
      <c r="D21" s="96">
        <f>'GO CCAA'!B21</f>
        <v>75.073750000000018</v>
      </c>
      <c r="E21" s="341">
        <f t="shared" si="1"/>
        <v>91.732280000000017</v>
      </c>
      <c r="F21" s="96"/>
      <c r="G21" s="96">
        <f>'GNA CCAA'!F21</f>
        <v>190.56535999999994</v>
      </c>
      <c r="H21" s="96">
        <f>'GNA CCAA'!G21</f>
        <v>8.3674599999999977</v>
      </c>
      <c r="I21" s="96">
        <f>'GO CCAA'!G21</f>
        <v>925.4183399999996</v>
      </c>
      <c r="J21" s="341">
        <f t="shared" si="0"/>
        <v>1124.3511599999995</v>
      </c>
    </row>
    <row r="22" spans="1:10" x14ac:dyDescent="0.2">
      <c r="A22" s="364" t="s">
        <v>169</v>
      </c>
      <c r="B22" s="96">
        <f>'GNA CCAA'!B22</f>
        <v>8.7177000000000007</v>
      </c>
      <c r="C22" s="96">
        <f>'GNA CCAA'!C22</f>
        <v>0.37766</v>
      </c>
      <c r="D22" s="96">
        <f>'GO CCAA'!B22</f>
        <v>55.94256</v>
      </c>
      <c r="E22" s="341">
        <f t="shared" si="1"/>
        <v>65.03792</v>
      </c>
      <c r="F22" s="96"/>
      <c r="G22" s="96">
        <f>'GNA CCAA'!F22</f>
        <v>95.081329999999951</v>
      </c>
      <c r="H22" s="96">
        <f>'GNA CCAA'!G22</f>
        <v>3.5756199999999998</v>
      </c>
      <c r="I22" s="96">
        <f>'GO CCAA'!G22</f>
        <v>633.59739999999977</v>
      </c>
      <c r="J22" s="341">
        <f t="shared" si="0"/>
        <v>732.2543499999997</v>
      </c>
    </row>
    <row r="23" spans="1:10" x14ac:dyDescent="0.2">
      <c r="A23" s="365" t="s">
        <v>170</v>
      </c>
      <c r="B23" s="96">
        <f>'GNA CCAA'!B23</f>
        <v>20.861229999999999</v>
      </c>
      <c r="C23" s="96">
        <f>'GNA CCAA'!C23</f>
        <v>1.15256</v>
      </c>
      <c r="D23" s="96">
        <f>'GO CCAA'!B23</f>
        <v>138.13306000000003</v>
      </c>
      <c r="E23" s="341">
        <f t="shared" si="1"/>
        <v>160.14685000000003</v>
      </c>
      <c r="F23" s="96"/>
      <c r="G23" s="96">
        <f>'GNA CCAA'!F23</f>
        <v>234.75533999999999</v>
      </c>
      <c r="H23" s="96">
        <f>'GNA CCAA'!G23</f>
        <v>13.811440000000006</v>
      </c>
      <c r="I23" s="96">
        <f>'GO CCAA'!G23</f>
        <v>1631.0690799999984</v>
      </c>
      <c r="J23" s="341">
        <f t="shared" si="0"/>
        <v>1879.6358599999985</v>
      </c>
    </row>
    <row r="24" spans="1:10" x14ac:dyDescent="0.2">
      <c r="A24" s="366" t="s">
        <v>425</v>
      </c>
      <c r="B24" s="100">
        <f>'GNA CCAA'!B24</f>
        <v>579.49639999999999</v>
      </c>
      <c r="C24" s="100">
        <f>'GNA CCAA'!C24</f>
        <v>30.020699999999991</v>
      </c>
      <c r="D24" s="100">
        <f>'GO CCAA'!B24</f>
        <v>1783.1647699999967</v>
      </c>
      <c r="E24" s="100">
        <f t="shared" si="1"/>
        <v>2392.6818699999967</v>
      </c>
      <c r="F24" s="100"/>
      <c r="G24" s="100">
        <f>'GNA CCAA'!F24</f>
        <v>6802.7222499999834</v>
      </c>
      <c r="H24" s="367">
        <f>'GNA CCAA'!G24</f>
        <v>379.61981999999983</v>
      </c>
      <c r="I24" s="100">
        <f>'GO CCAA'!G24</f>
        <v>21714.28087000001</v>
      </c>
      <c r="J24" s="100">
        <f t="shared" si="0"/>
        <v>28896.622939999994</v>
      </c>
    </row>
    <row r="25" spans="1:10" x14ac:dyDescent="0.2">
      <c r="J25" s="79" t="s">
        <v>219</v>
      </c>
    </row>
    <row r="26" spans="1:10" x14ac:dyDescent="0.2">
      <c r="A26" s="343" t="s">
        <v>430</v>
      </c>
      <c r="G26" s="58"/>
      <c r="H26" s="58"/>
      <c r="I26" s="58"/>
      <c r="J26" s="58"/>
    </row>
    <row r="27" spans="1:10" x14ac:dyDescent="0.2">
      <c r="A27" s="101" t="s">
        <v>220</v>
      </c>
      <c r="G27" s="58"/>
      <c r="H27" s="58"/>
      <c r="I27" s="58"/>
      <c r="J27" s="58"/>
    </row>
    <row r="28" spans="1:10" ht="18" x14ac:dyDescent="0.25">
      <c r="A28" s="102"/>
      <c r="E28" s="789"/>
      <c r="F28" s="789"/>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200" priority="5" operator="between">
      <formula>0</formula>
      <formula>0.5</formula>
    </cfRule>
    <cfRule type="cellIs" dxfId="199" priority="6" operator="between">
      <formula>0</formula>
      <formula>0.49</formula>
    </cfRule>
  </conditionalFormatting>
  <conditionalFormatting sqref="E6:E23">
    <cfRule type="cellIs" dxfId="198" priority="3" operator="between">
      <formula>0</formula>
      <formula>0.5</formula>
    </cfRule>
    <cfRule type="cellIs" dxfId="197" priority="4" operator="between">
      <formula>0</formula>
      <formula>0.49</formula>
    </cfRule>
  </conditionalFormatting>
  <conditionalFormatting sqref="J6:J23">
    <cfRule type="cellIs" dxfId="196" priority="1" operator="between">
      <formula>0</formula>
      <formula>0.5</formula>
    </cfRule>
    <cfRule type="cellIs" dxfId="195"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8">
        <f>INDICE!A3</f>
        <v>46142</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2"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651.5311899999997</v>
      </c>
      <c r="C5" s="86">
        <v>4.3604380910337834</v>
      </c>
      <c r="D5" s="85">
        <v>2342.6319299999996</v>
      </c>
      <c r="E5" s="86">
        <v>4.2777644911177157</v>
      </c>
      <c r="F5" s="85">
        <v>7840.3135300000013</v>
      </c>
      <c r="G5" s="86">
        <v>4.4064809547709087</v>
      </c>
      <c r="H5" s="380">
        <v>99.99911126792999</v>
      </c>
    </row>
    <row r="6" spans="1:65" x14ac:dyDescent="0.2">
      <c r="A6" s="84" t="s">
        <v>141</v>
      </c>
      <c r="B6" s="341">
        <v>1.1899999999999999E-3</v>
      </c>
      <c r="C6" s="344">
        <v>-46.396396396396405</v>
      </c>
      <c r="D6" s="96">
        <v>9.8300000000000002E-3</v>
      </c>
      <c r="E6" s="344">
        <v>-44.682048396173322</v>
      </c>
      <c r="F6" s="96">
        <v>6.9680000000000006E-2</v>
      </c>
      <c r="G6" s="344">
        <v>-9.6590172436146791</v>
      </c>
      <c r="H6" s="474">
        <v>8.887320700233988E-4</v>
      </c>
    </row>
    <row r="7" spans="1:65" x14ac:dyDescent="0.2">
      <c r="A7" s="60" t="s">
        <v>114</v>
      </c>
      <c r="B7" s="61">
        <v>651.53237999999965</v>
      </c>
      <c r="C7" s="87">
        <v>4.3602576037365024</v>
      </c>
      <c r="D7" s="61">
        <v>2342.64176</v>
      </c>
      <c r="E7" s="87">
        <v>4.2773772233111869</v>
      </c>
      <c r="F7" s="61">
        <v>7840.3832100000009</v>
      </c>
      <c r="G7" s="87">
        <v>4.4063364879826104</v>
      </c>
      <c r="H7" s="87">
        <v>100</v>
      </c>
    </row>
    <row r="8" spans="1:65" x14ac:dyDescent="0.2">
      <c r="H8" s="79" t="s">
        <v>219</v>
      </c>
    </row>
    <row r="9" spans="1:65" x14ac:dyDescent="0.2">
      <c r="A9" s="80" t="s">
        <v>474</v>
      </c>
    </row>
    <row r="10" spans="1:65" x14ac:dyDescent="0.2">
      <c r="A10" s="428" t="s">
        <v>526</v>
      </c>
    </row>
    <row r="13" spans="1:65" x14ac:dyDescent="0.2">
      <c r="B13" s="85"/>
    </row>
  </sheetData>
  <mergeCells count="3">
    <mergeCell ref="B3:C3"/>
    <mergeCell ref="D3:E3"/>
    <mergeCell ref="F3:H3"/>
  </mergeCells>
  <conditionalFormatting sqref="B6">
    <cfRule type="cellIs" dxfId="194" priority="7" operator="between">
      <formula>0</formula>
      <formula>0.5</formula>
    </cfRule>
    <cfRule type="cellIs" dxfId="193" priority="8" operator="between">
      <formula>0</formula>
      <formula>0.49</formula>
    </cfRule>
  </conditionalFormatting>
  <conditionalFormatting sqref="D6">
    <cfRule type="cellIs" dxfId="192" priority="5" operator="between">
      <formula>0</formula>
      <formula>0.5</formula>
    </cfRule>
    <cfRule type="cellIs" dxfId="191" priority="6" operator="between">
      <formula>0</formula>
      <formula>0.49</formula>
    </cfRule>
  </conditionalFormatting>
  <conditionalFormatting sqref="F6">
    <cfRule type="cellIs" dxfId="190" priority="3" operator="between">
      <formula>0</formula>
      <formula>0.5</formula>
    </cfRule>
    <cfRule type="cellIs" dxfId="189" priority="4" operator="between">
      <formula>0</formula>
      <formula>0.49</formula>
    </cfRule>
  </conditionalFormatting>
  <conditionalFormatting sqref="H6">
    <cfRule type="cellIs" dxfId="188" priority="1" operator="between">
      <formula>0</formula>
      <formula>0.5</formula>
    </cfRule>
    <cfRule type="cellIs" dxfId="187"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8">
        <f>INDICE!A3</f>
        <v>46142</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3"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182.21926000000002</v>
      </c>
      <c r="C5" s="86">
        <v>-28.51418151092729</v>
      </c>
      <c r="D5" s="85">
        <v>742.69047999999998</v>
      </c>
      <c r="E5" s="86">
        <v>-19.652368438262513</v>
      </c>
      <c r="F5" s="85">
        <v>2280.5759399999993</v>
      </c>
      <c r="G5" s="86">
        <v>-15.099566297384234</v>
      </c>
      <c r="H5" s="380">
        <v>31.10414004535987</v>
      </c>
    </row>
    <row r="6" spans="1:65" x14ac:dyDescent="0.2">
      <c r="A6" s="84" t="s">
        <v>195</v>
      </c>
      <c r="B6" s="379">
        <v>460.32312000000002</v>
      </c>
      <c r="C6" s="86">
        <v>-3.4222352431426213</v>
      </c>
      <c r="D6" s="85">
        <v>1652.0944500000001</v>
      </c>
      <c r="E6" s="86">
        <v>-10.66227654178822</v>
      </c>
      <c r="F6" s="85">
        <v>5051.4896200000003</v>
      </c>
      <c r="G6" s="86">
        <v>-12.921171800763206</v>
      </c>
      <c r="H6" s="380">
        <v>68.89585995464013</v>
      </c>
    </row>
    <row r="7" spans="1:65" x14ac:dyDescent="0.2">
      <c r="A7" s="60" t="s">
        <v>433</v>
      </c>
      <c r="B7" s="61">
        <v>642.54237999999987</v>
      </c>
      <c r="C7" s="87">
        <v>-12.16547179716799</v>
      </c>
      <c r="D7" s="61">
        <v>2394.7849300000003</v>
      </c>
      <c r="E7" s="87">
        <v>-13.658351858585064</v>
      </c>
      <c r="F7" s="61">
        <v>7332.06556</v>
      </c>
      <c r="G7" s="87">
        <v>-13.610625569935609</v>
      </c>
      <c r="H7" s="87">
        <v>100</v>
      </c>
    </row>
    <row r="8" spans="1:65" x14ac:dyDescent="0.2">
      <c r="A8" s="66" t="s">
        <v>422</v>
      </c>
      <c r="B8" s="419">
        <v>539.26551000000006</v>
      </c>
      <c r="C8" s="603">
        <v>-11.976529643134313</v>
      </c>
      <c r="D8" s="417">
        <v>1992.4238599999999</v>
      </c>
      <c r="E8" s="603">
        <v>-14.451657729818661</v>
      </c>
      <c r="F8" s="417">
        <v>6115.8421099999996</v>
      </c>
      <c r="G8" s="603">
        <v>-14.753486379010313</v>
      </c>
      <c r="H8" s="699">
        <v>83.412267115625724</v>
      </c>
    </row>
    <row r="9" spans="1:65" x14ac:dyDescent="0.2">
      <c r="H9" s="79" t="s">
        <v>219</v>
      </c>
    </row>
    <row r="10" spans="1:65" x14ac:dyDescent="0.2">
      <c r="A10" s="80" t="s">
        <v>474</v>
      </c>
    </row>
    <row r="11" spans="1:65" x14ac:dyDescent="0.2">
      <c r="A11" s="80" t="s">
        <v>434</v>
      </c>
    </row>
    <row r="12" spans="1:65" x14ac:dyDescent="0.2">
      <c r="A12" s="133" t="s">
        <v>526</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435</v>
      </c>
    </row>
    <row r="2" spans="1:3" ht="15.75" x14ac:dyDescent="0.25">
      <c r="A2" s="2"/>
      <c r="C2" s="55" t="s">
        <v>151</v>
      </c>
    </row>
    <row r="3" spans="1:3" ht="14.1" customHeight="1" x14ac:dyDescent="0.2">
      <c r="A3" s="90"/>
      <c r="B3" s="280">
        <f>INDICE!A3</f>
        <v>46142</v>
      </c>
      <c r="C3" s="604" t="s">
        <v>116</v>
      </c>
    </row>
    <row r="4" spans="1:3" x14ac:dyDescent="0.2">
      <c r="A4" s="363" t="s">
        <v>153</v>
      </c>
      <c r="B4" s="339">
        <v>23.194659999999999</v>
      </c>
      <c r="C4" s="94">
        <v>320.88146999999998</v>
      </c>
    </row>
    <row r="5" spans="1:3" x14ac:dyDescent="0.2">
      <c r="A5" s="364" t="s">
        <v>154</v>
      </c>
      <c r="B5" s="341">
        <v>5.0400000000000007E-2</v>
      </c>
      <c r="C5" s="96">
        <v>1.3132199999999996</v>
      </c>
    </row>
    <row r="6" spans="1:3" x14ac:dyDescent="0.2">
      <c r="A6" s="364" t="s">
        <v>155</v>
      </c>
      <c r="B6" s="341">
        <v>0.93829999999999991</v>
      </c>
      <c r="C6" s="96">
        <v>6.8097399999999997</v>
      </c>
    </row>
    <row r="7" spans="1:3" x14ac:dyDescent="0.2">
      <c r="A7" s="364" t="s">
        <v>156</v>
      </c>
      <c r="B7" s="341">
        <v>0</v>
      </c>
      <c r="C7" s="96">
        <v>0</v>
      </c>
    </row>
    <row r="8" spans="1:3" x14ac:dyDescent="0.2">
      <c r="A8" s="364" t="s">
        <v>157</v>
      </c>
      <c r="B8" s="341">
        <v>129.43539000000001</v>
      </c>
      <c r="C8" s="96">
        <v>1586.47236</v>
      </c>
    </row>
    <row r="9" spans="1:3" x14ac:dyDescent="0.2">
      <c r="A9" s="364" t="s">
        <v>158</v>
      </c>
      <c r="B9" s="341">
        <v>0.28755999999999998</v>
      </c>
      <c r="C9" s="96">
        <v>4.1049799999999994</v>
      </c>
    </row>
    <row r="10" spans="1:3" x14ac:dyDescent="0.2">
      <c r="A10" s="364" t="s">
        <v>159</v>
      </c>
      <c r="B10" s="341">
        <v>0.65429999999999999</v>
      </c>
      <c r="C10" s="96">
        <v>6.7690999999999999</v>
      </c>
    </row>
    <row r="11" spans="1:3" x14ac:dyDescent="0.2">
      <c r="A11" s="364" t="s">
        <v>507</v>
      </c>
      <c r="B11" s="341">
        <v>0.14082</v>
      </c>
      <c r="C11" s="96">
        <v>2.766379999999999</v>
      </c>
    </row>
    <row r="12" spans="1:3" x14ac:dyDescent="0.2">
      <c r="A12" s="364" t="s">
        <v>160</v>
      </c>
      <c r="B12" s="341">
        <v>11.678370000000001</v>
      </c>
      <c r="C12" s="96">
        <v>194.65912999999998</v>
      </c>
    </row>
    <row r="13" spans="1:3" x14ac:dyDescent="0.2">
      <c r="A13" s="364" t="s">
        <v>161</v>
      </c>
      <c r="B13" s="341">
        <v>4.7969999999999997</v>
      </c>
      <c r="C13" s="96">
        <v>41.116</v>
      </c>
    </row>
    <row r="14" spans="1:3" x14ac:dyDescent="0.2">
      <c r="A14" s="364" t="s">
        <v>162</v>
      </c>
      <c r="B14" s="341">
        <v>0.27076</v>
      </c>
      <c r="C14" s="96">
        <v>3.5240800000000001</v>
      </c>
    </row>
    <row r="15" spans="1:3" x14ac:dyDescent="0.2">
      <c r="A15" s="364" t="s">
        <v>163</v>
      </c>
      <c r="B15" s="341">
        <v>0.29008</v>
      </c>
      <c r="C15" s="96">
        <v>3.2592700000000003</v>
      </c>
    </row>
    <row r="16" spans="1:3" x14ac:dyDescent="0.2">
      <c r="A16" s="364" t="s">
        <v>164</v>
      </c>
      <c r="B16" s="341">
        <v>4.3801999999999994</v>
      </c>
      <c r="C16" s="96">
        <v>47.727069999999998</v>
      </c>
    </row>
    <row r="17" spans="1:3" x14ac:dyDescent="0.2">
      <c r="A17" s="364" t="s">
        <v>165</v>
      </c>
      <c r="B17" s="341">
        <v>2.5059999999999999E-2</v>
      </c>
      <c r="C17" s="96">
        <v>0.73785999999999996</v>
      </c>
    </row>
    <row r="18" spans="1:3" x14ac:dyDescent="0.2">
      <c r="A18" s="364" t="s">
        <v>166</v>
      </c>
      <c r="B18" s="341">
        <v>0.34604000000000001</v>
      </c>
      <c r="C18" s="96">
        <v>3.8290400000000004</v>
      </c>
    </row>
    <row r="19" spans="1:3" x14ac:dyDescent="0.2">
      <c r="A19" s="364" t="s">
        <v>167</v>
      </c>
      <c r="B19" s="341">
        <v>5.2009999999999996</v>
      </c>
      <c r="C19" s="96">
        <v>47.08</v>
      </c>
    </row>
    <row r="20" spans="1:3" x14ac:dyDescent="0.2">
      <c r="A20" s="364" t="s">
        <v>168</v>
      </c>
      <c r="B20" s="341">
        <v>0.19219999999999998</v>
      </c>
      <c r="C20" s="96">
        <v>2.3493999999999997</v>
      </c>
    </row>
    <row r="21" spans="1:3" x14ac:dyDescent="0.2">
      <c r="A21" s="364" t="s">
        <v>169</v>
      </c>
      <c r="B21" s="341">
        <v>0.13578000000000001</v>
      </c>
      <c r="C21" s="96">
        <v>3.528</v>
      </c>
    </row>
    <row r="22" spans="1:3" x14ac:dyDescent="0.2">
      <c r="A22" s="365" t="s">
        <v>170</v>
      </c>
      <c r="B22" s="341">
        <v>0.20133999999999999</v>
      </c>
      <c r="C22" s="96">
        <v>3.6488399999999994</v>
      </c>
    </row>
    <row r="23" spans="1:3" x14ac:dyDescent="0.2">
      <c r="A23" s="366" t="s">
        <v>425</v>
      </c>
      <c r="B23" s="100">
        <v>182.21926000000002</v>
      </c>
      <c r="C23" s="100">
        <v>2280.5759399999993</v>
      </c>
    </row>
    <row r="24" spans="1:3" x14ac:dyDescent="0.2">
      <c r="C24" s="79" t="s">
        <v>219</v>
      </c>
    </row>
    <row r="25" spans="1:3" x14ac:dyDescent="0.2">
      <c r="A25" s="101" t="s">
        <v>220</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86" priority="1" stopIfTrue="1" operator="equal">
      <formula>0</formula>
    </cfRule>
  </conditionalFormatting>
  <conditionalFormatting sqref="B5:C22">
    <cfRule type="cellIs" dxfId="185" priority="3" operator="between">
      <formula>0</formula>
      <formula>0.5</formula>
    </cfRule>
    <cfRule type="cellIs" dxfId="184" priority="4" operator="between">
      <formula>0</formula>
      <formula>0.49</formula>
    </cfRule>
  </conditionalFormatting>
  <conditionalFormatting sqref="B7:C7">
    <cfRule type="cellIs" dxfId="183"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0" t="s">
        <v>0</v>
      </c>
      <c r="B1" s="770"/>
      <c r="C1" s="770"/>
      <c r="D1" s="770"/>
      <c r="E1" s="770"/>
      <c r="F1" s="770"/>
    </row>
    <row r="2" spans="1:6" ht="12.75" x14ac:dyDescent="0.2">
      <c r="A2" s="771"/>
      <c r="B2" s="771"/>
      <c r="C2" s="771"/>
      <c r="D2" s="771"/>
      <c r="E2" s="771"/>
      <c r="F2" s="771"/>
    </row>
    <row r="3" spans="1:6" ht="29.85" customHeight="1" x14ac:dyDescent="0.25">
      <c r="A3" s="20"/>
      <c r="B3" s="21" t="s">
        <v>42</v>
      </c>
      <c r="C3" s="21" t="s">
        <v>43</v>
      </c>
      <c r="D3" s="22" t="s">
        <v>44</v>
      </c>
      <c r="E3" s="22" t="s">
        <v>411</v>
      </c>
      <c r="F3" s="450" t="s">
        <v>412</v>
      </c>
    </row>
    <row r="4" spans="1:6" ht="12.75" x14ac:dyDescent="0.2">
      <c r="A4" s="23" t="s">
        <v>45</v>
      </c>
      <c r="B4" s="279"/>
      <c r="C4" s="279"/>
      <c r="D4" s="279"/>
      <c r="E4" s="279"/>
      <c r="F4" s="450"/>
    </row>
    <row r="5" spans="1:6" ht="12.75" x14ac:dyDescent="0.2">
      <c r="A5" s="24" t="s">
        <v>46</v>
      </c>
      <c r="B5" s="25" t="s">
        <v>529</v>
      </c>
      <c r="C5" s="26" t="s">
        <v>47</v>
      </c>
      <c r="D5" s="27">
        <v>5185.7852598009022</v>
      </c>
      <c r="E5" s="289">
        <v>4951.5290699999987</v>
      </c>
      <c r="F5" s="28" t="s">
        <v>690</v>
      </c>
    </row>
    <row r="6" spans="1:6" ht="12.75" x14ac:dyDescent="0.2">
      <c r="A6" s="19" t="s">
        <v>405</v>
      </c>
      <c r="B6" s="28" t="s">
        <v>529</v>
      </c>
      <c r="C6" s="29" t="s">
        <v>47</v>
      </c>
      <c r="D6" s="30">
        <v>173.37632000000002</v>
      </c>
      <c r="E6" s="290">
        <v>148.06502999999998</v>
      </c>
      <c r="F6" s="28" t="s">
        <v>690</v>
      </c>
    </row>
    <row r="7" spans="1:6" ht="12.75" x14ac:dyDescent="0.2">
      <c r="A7" s="19" t="s">
        <v>48</v>
      </c>
      <c r="B7" s="28" t="s">
        <v>529</v>
      </c>
      <c r="C7" s="29" t="s">
        <v>47</v>
      </c>
      <c r="D7" s="30">
        <v>605.94285000000059</v>
      </c>
      <c r="E7" s="290">
        <v>610.04585999999995</v>
      </c>
      <c r="F7" s="28" t="s">
        <v>690</v>
      </c>
    </row>
    <row r="8" spans="1:6" ht="12.75" x14ac:dyDescent="0.2">
      <c r="A8" s="19" t="s">
        <v>49</v>
      </c>
      <c r="B8" s="28" t="s">
        <v>529</v>
      </c>
      <c r="C8" s="29" t="s">
        <v>47</v>
      </c>
      <c r="D8" s="30">
        <v>626.12508000000014</v>
      </c>
      <c r="E8" s="290">
        <v>651.53237999999965</v>
      </c>
      <c r="F8" s="28" t="s">
        <v>690</v>
      </c>
    </row>
    <row r="9" spans="1:6" ht="12.75" x14ac:dyDescent="0.2">
      <c r="A9" s="19" t="s">
        <v>560</v>
      </c>
      <c r="B9" s="28" t="s">
        <v>529</v>
      </c>
      <c r="C9" s="29" t="s">
        <v>47</v>
      </c>
      <c r="D9" s="30">
        <v>1888.8643099999979</v>
      </c>
      <c r="E9" s="290">
        <v>1799.6227399999987</v>
      </c>
      <c r="F9" s="28" t="s">
        <v>690</v>
      </c>
    </row>
    <row r="10" spans="1:6" ht="12.75" x14ac:dyDescent="0.2">
      <c r="A10" s="31" t="s">
        <v>50</v>
      </c>
      <c r="B10" s="32" t="s">
        <v>529</v>
      </c>
      <c r="C10" s="33" t="s">
        <v>505</v>
      </c>
      <c r="D10" s="34">
        <v>27613.593000000001</v>
      </c>
      <c r="E10" s="291">
        <v>23360.618999999999</v>
      </c>
      <c r="F10" s="32" t="s">
        <v>690</v>
      </c>
    </row>
    <row r="11" spans="1:6" ht="12.75" x14ac:dyDescent="0.2">
      <c r="A11" s="35" t="s">
        <v>51</v>
      </c>
      <c r="B11" s="36"/>
      <c r="C11" s="37"/>
      <c r="D11" s="38"/>
      <c r="E11" s="38"/>
      <c r="F11" s="449"/>
    </row>
    <row r="12" spans="1:6" ht="12.75" x14ac:dyDescent="0.2">
      <c r="A12" s="19" t="s">
        <v>52</v>
      </c>
      <c r="B12" s="28" t="s">
        <v>529</v>
      </c>
      <c r="C12" s="29" t="s">
        <v>47</v>
      </c>
      <c r="D12" s="30">
        <v>4578.1930000000002</v>
      </c>
      <c r="E12" s="290">
        <v>5556.0006000000003</v>
      </c>
      <c r="F12" s="25" t="s">
        <v>690</v>
      </c>
    </row>
    <row r="13" spans="1:6" ht="12.75" x14ac:dyDescent="0.2">
      <c r="A13" s="19" t="s">
        <v>53</v>
      </c>
      <c r="B13" s="28" t="s">
        <v>529</v>
      </c>
      <c r="C13" s="29" t="s">
        <v>54</v>
      </c>
      <c r="D13" s="30">
        <v>37560.538619999999</v>
      </c>
      <c r="E13" s="290">
        <v>28667.622880000003</v>
      </c>
      <c r="F13" s="28" t="s">
        <v>690</v>
      </c>
    </row>
    <row r="14" spans="1:6" ht="12.75" x14ac:dyDescent="0.2">
      <c r="A14" s="19" t="s">
        <v>55</v>
      </c>
      <c r="B14" s="28" t="s">
        <v>529</v>
      </c>
      <c r="C14" s="29" t="s">
        <v>56</v>
      </c>
      <c r="D14" s="39">
        <v>79.441329697195272</v>
      </c>
      <c r="E14" s="292">
        <v>100.95432674083455</v>
      </c>
      <c r="F14" s="28" t="s">
        <v>690</v>
      </c>
    </row>
    <row r="15" spans="1:6" ht="12.75" x14ac:dyDescent="0.2">
      <c r="A15" s="19" t="s">
        <v>413</v>
      </c>
      <c r="B15" s="28" t="s">
        <v>529</v>
      </c>
      <c r="C15" s="29" t="s">
        <v>47</v>
      </c>
      <c r="D15" s="30">
        <v>-354.3119999999999</v>
      </c>
      <c r="E15" s="290">
        <v>67.574999999999818</v>
      </c>
      <c r="F15" s="32" t="s">
        <v>690</v>
      </c>
    </row>
    <row r="16" spans="1:6" ht="12.75" x14ac:dyDescent="0.2">
      <c r="A16" s="23" t="s">
        <v>57</v>
      </c>
      <c r="B16" s="25"/>
      <c r="C16" s="26"/>
      <c r="D16" s="40"/>
      <c r="E16" s="40"/>
      <c r="F16" s="449"/>
    </row>
    <row r="17" spans="1:6" ht="12.75" x14ac:dyDescent="0.2">
      <c r="A17" s="24" t="s">
        <v>58</v>
      </c>
      <c r="B17" s="25" t="s">
        <v>529</v>
      </c>
      <c r="C17" s="26" t="s">
        <v>47</v>
      </c>
      <c r="D17" s="27">
        <v>5389.73</v>
      </c>
      <c r="E17" s="289">
        <v>5355.2139999999999</v>
      </c>
      <c r="F17" s="25" t="s">
        <v>690</v>
      </c>
    </row>
    <row r="18" spans="1:6" ht="12.75" x14ac:dyDescent="0.2">
      <c r="A18" s="19" t="s">
        <v>59</v>
      </c>
      <c r="B18" s="28" t="s">
        <v>529</v>
      </c>
      <c r="C18" s="29" t="s">
        <v>60</v>
      </c>
      <c r="D18" s="39">
        <v>80.125914385793422</v>
      </c>
      <c r="E18" s="292">
        <v>82.266545033670042</v>
      </c>
      <c r="F18" s="28" t="s">
        <v>690</v>
      </c>
    </row>
    <row r="19" spans="1:6" ht="12.75" x14ac:dyDescent="0.2">
      <c r="A19" s="31" t="s">
        <v>61</v>
      </c>
      <c r="B19" s="32" t="s">
        <v>529</v>
      </c>
      <c r="C19" s="41" t="s">
        <v>47</v>
      </c>
      <c r="D19" s="34">
        <v>15603.869000000001</v>
      </c>
      <c r="E19" s="291">
        <v>15904.357</v>
      </c>
      <c r="F19" s="32" t="s">
        <v>690</v>
      </c>
    </row>
    <row r="20" spans="1:6" ht="12.75" x14ac:dyDescent="0.2">
      <c r="A20" s="23" t="s">
        <v>66</v>
      </c>
      <c r="B20" s="25"/>
      <c r="C20" s="26"/>
      <c r="D20" s="27"/>
      <c r="E20" s="27"/>
      <c r="F20" s="449"/>
    </row>
    <row r="21" spans="1:6" ht="12.75" x14ac:dyDescent="0.2">
      <c r="A21" s="24" t="s">
        <v>67</v>
      </c>
      <c r="B21" s="25" t="s">
        <v>68</v>
      </c>
      <c r="C21" s="26" t="s">
        <v>69</v>
      </c>
      <c r="D21" s="43">
        <v>103.25</v>
      </c>
      <c r="E21" s="293">
        <v>117.36499999999997</v>
      </c>
      <c r="F21" s="28" t="s">
        <v>690</v>
      </c>
    </row>
    <row r="22" spans="1:6" ht="12.75" x14ac:dyDescent="0.2">
      <c r="A22" s="19" t="s">
        <v>70</v>
      </c>
      <c r="B22" s="28" t="s">
        <v>71</v>
      </c>
      <c r="C22" s="29" t="s">
        <v>72</v>
      </c>
      <c r="D22" s="44">
        <v>1.1558318181818181</v>
      </c>
      <c r="E22" s="294">
        <v>1.1706400000000001</v>
      </c>
      <c r="F22" s="28" t="s">
        <v>690</v>
      </c>
    </row>
    <row r="23" spans="1:6" ht="12.75" x14ac:dyDescent="0.2">
      <c r="A23" s="19" t="s">
        <v>73</v>
      </c>
      <c r="B23" s="28" t="s">
        <v>562</v>
      </c>
      <c r="C23" s="29" t="s">
        <v>74</v>
      </c>
      <c r="D23" s="42">
        <v>163.66378389032258</v>
      </c>
      <c r="E23" s="295">
        <v>153.01738461666665</v>
      </c>
      <c r="F23" s="28" t="s">
        <v>690</v>
      </c>
    </row>
    <row r="24" spans="1:6" ht="12.75" x14ac:dyDescent="0.2">
      <c r="A24" s="19" t="s">
        <v>75</v>
      </c>
      <c r="B24" s="28" t="s">
        <v>562</v>
      </c>
      <c r="C24" s="29" t="s">
        <v>74</v>
      </c>
      <c r="D24" s="42">
        <v>176.42193066451611</v>
      </c>
      <c r="E24" s="295">
        <v>180.10952090666672</v>
      </c>
      <c r="F24" s="28" t="s">
        <v>690</v>
      </c>
    </row>
    <row r="25" spans="1:6" ht="12.75" x14ac:dyDescent="0.2">
      <c r="A25" s="19" t="s">
        <v>76</v>
      </c>
      <c r="B25" s="28" t="s">
        <v>562</v>
      </c>
      <c r="C25" s="29" t="s">
        <v>77</v>
      </c>
      <c r="D25" s="42">
        <v>16.350000000000001</v>
      </c>
      <c r="E25" s="295">
        <v>14.66</v>
      </c>
      <c r="F25" s="28" t="s">
        <v>690</v>
      </c>
    </row>
    <row r="26" spans="1:6" ht="12.75" x14ac:dyDescent="0.2">
      <c r="A26" s="31" t="s">
        <v>615</v>
      </c>
      <c r="B26" s="32" t="s">
        <v>562</v>
      </c>
      <c r="C26" s="33" t="s">
        <v>78</v>
      </c>
      <c r="D26" s="44">
        <v>6.6721358000000013</v>
      </c>
      <c r="E26" s="294">
        <v>6.1918164000000004</v>
      </c>
      <c r="F26" s="32" t="s">
        <v>690</v>
      </c>
    </row>
    <row r="27" spans="1:6" ht="12.75" x14ac:dyDescent="0.2">
      <c r="A27" s="35" t="s">
        <v>79</v>
      </c>
      <c r="B27" s="36"/>
      <c r="C27" s="37"/>
      <c r="D27" s="38"/>
      <c r="E27" s="38"/>
      <c r="F27" s="449"/>
    </row>
    <row r="28" spans="1:6" ht="12.75" x14ac:dyDescent="0.2">
      <c r="A28" s="19" t="s">
        <v>80</v>
      </c>
      <c r="B28" s="28" t="s">
        <v>81</v>
      </c>
      <c r="C28" s="29" t="s">
        <v>414</v>
      </c>
      <c r="D28" s="45">
        <v>2.6478999999999999</v>
      </c>
      <c r="E28" s="296">
        <v>2.7191999999999998</v>
      </c>
      <c r="F28" s="28" t="s">
        <v>684</v>
      </c>
    </row>
    <row r="29" spans="1:6" x14ac:dyDescent="0.2">
      <c r="A29" s="19" t="s">
        <v>82</v>
      </c>
      <c r="B29" s="28" t="s">
        <v>81</v>
      </c>
      <c r="C29" s="29" t="s">
        <v>414</v>
      </c>
      <c r="D29" s="46">
        <v>1.8</v>
      </c>
      <c r="E29" s="297">
        <v>2</v>
      </c>
      <c r="F29" s="614">
        <v>46113</v>
      </c>
    </row>
    <row r="30" spans="1:6" ht="12.75" x14ac:dyDescent="0.2">
      <c r="A30" s="47" t="s">
        <v>83</v>
      </c>
      <c r="B30" s="28" t="s">
        <v>81</v>
      </c>
      <c r="C30" s="29" t="s">
        <v>414</v>
      </c>
      <c r="D30" s="46">
        <v>3.2</v>
      </c>
      <c r="E30" s="297">
        <v>-0.6</v>
      </c>
      <c r="F30" s="614">
        <v>46113</v>
      </c>
    </row>
    <row r="31" spans="1:6" ht="12.75" x14ac:dyDescent="0.2">
      <c r="A31" s="47" t="s">
        <v>84</v>
      </c>
      <c r="B31" s="28" t="s">
        <v>81</v>
      </c>
      <c r="C31" s="29" t="s">
        <v>414</v>
      </c>
      <c r="D31" s="46">
        <v>-6.6</v>
      </c>
      <c r="E31" s="297">
        <v>-6.6</v>
      </c>
      <c r="F31" s="614">
        <v>46113</v>
      </c>
    </row>
    <row r="32" spans="1:6" ht="12.75" x14ac:dyDescent="0.2">
      <c r="A32" s="47" t="s">
        <v>85</v>
      </c>
      <c r="B32" s="28" t="s">
        <v>81</v>
      </c>
      <c r="C32" s="29" t="s">
        <v>414</v>
      </c>
      <c r="D32" s="46">
        <v>4.2</v>
      </c>
      <c r="E32" s="297">
        <v>0.1</v>
      </c>
      <c r="F32" s="614">
        <v>46113</v>
      </c>
    </row>
    <row r="33" spans="1:7" ht="12.75" x14ac:dyDescent="0.2">
      <c r="A33" s="47" t="s">
        <v>86</v>
      </c>
      <c r="B33" s="28" t="s">
        <v>81</v>
      </c>
      <c r="C33" s="29" t="s">
        <v>414</v>
      </c>
      <c r="D33" s="46">
        <v>3</v>
      </c>
      <c r="E33" s="297">
        <v>3.6</v>
      </c>
      <c r="F33" s="614">
        <v>46113</v>
      </c>
    </row>
    <row r="34" spans="1:7" ht="12.75" x14ac:dyDescent="0.2">
      <c r="A34" s="47" t="s">
        <v>87</v>
      </c>
      <c r="B34" s="28" t="s">
        <v>81</v>
      </c>
      <c r="C34" s="29" t="s">
        <v>414</v>
      </c>
      <c r="D34" s="46">
        <v>1.8</v>
      </c>
      <c r="E34" s="297">
        <v>2.1</v>
      </c>
      <c r="F34" s="614">
        <v>46113</v>
      </c>
    </row>
    <row r="35" spans="1:7" ht="12.75" x14ac:dyDescent="0.2">
      <c r="A35" s="47" t="s">
        <v>88</v>
      </c>
      <c r="B35" s="28" t="s">
        <v>81</v>
      </c>
      <c r="C35" s="29" t="s">
        <v>414</v>
      </c>
      <c r="D35" s="46">
        <v>-1.9</v>
      </c>
      <c r="E35" s="297">
        <v>2.4</v>
      </c>
      <c r="F35" s="614">
        <v>46113</v>
      </c>
    </row>
    <row r="36" spans="1:7" x14ac:dyDescent="0.2">
      <c r="A36" s="19" t="s">
        <v>89</v>
      </c>
      <c r="B36" s="28" t="s">
        <v>90</v>
      </c>
      <c r="C36" s="29" t="s">
        <v>414</v>
      </c>
      <c r="D36" s="46">
        <v>-0.6</v>
      </c>
      <c r="E36" s="297">
        <v>-0.4</v>
      </c>
      <c r="F36" s="614">
        <v>46113</v>
      </c>
    </row>
    <row r="37" spans="1:7" ht="12.75" x14ac:dyDescent="0.2">
      <c r="A37" s="19" t="s">
        <v>616</v>
      </c>
      <c r="B37" s="28" t="s">
        <v>81</v>
      </c>
      <c r="C37" s="29" t="s">
        <v>414</v>
      </c>
      <c r="D37" s="46">
        <v>3.3</v>
      </c>
      <c r="E37" s="296">
        <v>5.2</v>
      </c>
      <c r="F37" s="614">
        <v>46113</v>
      </c>
      <c r="G37" s="614"/>
    </row>
    <row r="38" spans="1:7" ht="12.75" x14ac:dyDescent="0.2">
      <c r="A38" s="31" t="s">
        <v>91</v>
      </c>
      <c r="B38" s="32" t="s">
        <v>92</v>
      </c>
      <c r="C38" s="33" t="s">
        <v>414</v>
      </c>
      <c r="D38" s="48">
        <v>11.7</v>
      </c>
      <c r="E38" s="668">
        <v>8.4</v>
      </c>
      <c r="F38" s="614">
        <v>46113</v>
      </c>
    </row>
    <row r="39" spans="1:7" ht="12.75" x14ac:dyDescent="0.2">
      <c r="A39" s="35" t="s">
        <v>62</v>
      </c>
      <c r="B39" s="36"/>
      <c r="C39" s="37"/>
      <c r="D39" s="38"/>
      <c r="E39" s="38"/>
      <c r="F39" s="449"/>
    </row>
    <row r="40" spans="1:7" ht="12.75" x14ac:dyDescent="0.2">
      <c r="A40" s="19" t="s">
        <v>63</v>
      </c>
      <c r="B40" s="28" t="s">
        <v>529</v>
      </c>
      <c r="C40" s="29" t="s">
        <v>47</v>
      </c>
      <c r="D40" s="42">
        <v>8.4000000000000005E-2</v>
      </c>
      <c r="E40" s="295">
        <v>3.3000000000000002E-2</v>
      </c>
      <c r="F40" s="28" t="s">
        <v>690</v>
      </c>
    </row>
    <row r="41" spans="1:7" ht="12.75" x14ac:dyDescent="0.2">
      <c r="A41" s="19" t="s">
        <v>50</v>
      </c>
      <c r="B41" s="28" t="s">
        <v>529</v>
      </c>
      <c r="C41" s="29" t="s">
        <v>54</v>
      </c>
      <c r="D41" s="39">
        <v>78.672297493997988</v>
      </c>
      <c r="E41" s="292">
        <v>63.364344331176</v>
      </c>
      <c r="F41" s="28" t="s">
        <v>690</v>
      </c>
    </row>
    <row r="42" spans="1:7" ht="12.75" x14ac:dyDescent="0.2">
      <c r="A42" s="19" t="s">
        <v>64</v>
      </c>
      <c r="B42" s="28" t="s">
        <v>529</v>
      </c>
      <c r="C42" s="29" t="s">
        <v>60</v>
      </c>
      <c r="D42" s="732">
        <v>1.619812541239415E-3</v>
      </c>
      <c r="E42" s="733">
        <v>6.6646079490754182E-4</v>
      </c>
      <c r="F42" s="614">
        <v>46113</v>
      </c>
    </row>
    <row r="43" spans="1:7" ht="12.75" x14ac:dyDescent="0.2">
      <c r="A43" s="31" t="s">
        <v>65</v>
      </c>
      <c r="B43" s="32" t="s">
        <v>529</v>
      </c>
      <c r="C43" s="33" t="s">
        <v>60</v>
      </c>
      <c r="D43" s="732">
        <v>0.28490424079908028</v>
      </c>
      <c r="E43" s="733">
        <v>0.27124428651131205</v>
      </c>
      <c r="F43" s="614">
        <v>46113</v>
      </c>
    </row>
    <row r="44" spans="1:7" x14ac:dyDescent="0.2">
      <c r="A44" s="35" t="s">
        <v>93</v>
      </c>
      <c r="B44" s="36"/>
      <c r="C44" s="37"/>
      <c r="D44" s="38"/>
      <c r="E44" s="38"/>
      <c r="F44" s="449"/>
    </row>
    <row r="45" spans="1:7" ht="12.75" x14ac:dyDescent="0.2">
      <c r="A45" s="49" t="s">
        <v>94</v>
      </c>
      <c r="B45" s="28" t="s">
        <v>81</v>
      </c>
      <c r="C45" s="29" t="s">
        <v>414</v>
      </c>
      <c r="D45" s="46">
        <v>3.1462599552494788</v>
      </c>
      <c r="E45" s="297">
        <v>6.0643769868454624</v>
      </c>
      <c r="F45" s="614">
        <v>46113</v>
      </c>
    </row>
    <row r="46" spans="1:7" ht="12.75" x14ac:dyDescent="0.2">
      <c r="A46" s="50" t="s">
        <v>95</v>
      </c>
      <c r="B46" s="28" t="s">
        <v>81</v>
      </c>
      <c r="C46" s="29" t="s">
        <v>414</v>
      </c>
      <c r="D46" s="46">
        <v>4.7736872672979667</v>
      </c>
      <c r="E46" s="297">
        <v>8.3816598427931126</v>
      </c>
      <c r="F46" s="614">
        <v>46113</v>
      </c>
    </row>
    <row r="47" spans="1:7" ht="12.75" x14ac:dyDescent="0.2">
      <c r="A47" s="50" t="s">
        <v>96</v>
      </c>
      <c r="B47" s="28" t="s">
        <v>81</v>
      </c>
      <c r="C47" s="29" t="s">
        <v>414</v>
      </c>
      <c r="D47" s="46">
        <v>6.868211893467728E-2</v>
      </c>
      <c r="E47" s="297">
        <v>1.1591114286870869</v>
      </c>
      <c r="F47" s="614">
        <v>46113</v>
      </c>
    </row>
    <row r="48" spans="1:7" ht="12.75" x14ac:dyDescent="0.2">
      <c r="A48" s="49" t="s">
        <v>97</v>
      </c>
      <c r="B48" s="28" t="s">
        <v>81</v>
      </c>
      <c r="C48" s="29" t="s">
        <v>414</v>
      </c>
      <c r="D48" s="46">
        <v>4.0346085580986699</v>
      </c>
      <c r="E48" s="297">
        <v>4.7428439849219117</v>
      </c>
      <c r="F48" s="614">
        <v>46113</v>
      </c>
    </row>
    <row r="49" spans="1:7" ht="12.75" x14ac:dyDescent="0.2">
      <c r="A49" s="299" t="s">
        <v>98</v>
      </c>
      <c r="B49" s="28" t="s">
        <v>81</v>
      </c>
      <c r="C49" s="29" t="s">
        <v>414</v>
      </c>
      <c r="D49" s="46">
        <v>-5.0715649530254101</v>
      </c>
      <c r="E49" s="297">
        <v>-3.5164974474481485</v>
      </c>
      <c r="F49" s="614">
        <v>46113</v>
      </c>
    </row>
    <row r="50" spans="1:7" ht="12.75" x14ac:dyDescent="0.2">
      <c r="A50" s="50" t="s">
        <v>99</v>
      </c>
      <c r="B50" s="28" t="s">
        <v>81</v>
      </c>
      <c r="C50" s="29" t="s">
        <v>414</v>
      </c>
      <c r="D50" s="46">
        <v>-3.5290632722327921</v>
      </c>
      <c r="E50" s="297">
        <v>-2.232215541251886</v>
      </c>
      <c r="F50" s="614">
        <v>46113</v>
      </c>
    </row>
    <row r="51" spans="1:7" ht="12.75" x14ac:dyDescent="0.2">
      <c r="A51" s="50" t="s">
        <v>100</v>
      </c>
      <c r="B51" s="28" t="s">
        <v>81</v>
      </c>
      <c r="C51" s="29" t="s">
        <v>414</v>
      </c>
      <c r="D51" s="46">
        <v>-13.511033007969781</v>
      </c>
      <c r="E51" s="297">
        <v>-7.6480748365079991</v>
      </c>
      <c r="F51" s="614">
        <v>46113</v>
      </c>
    </row>
    <row r="52" spans="1:7" ht="12.75" x14ac:dyDescent="0.2">
      <c r="A52" s="50" t="s">
        <v>101</v>
      </c>
      <c r="B52" s="28" t="s">
        <v>81</v>
      </c>
      <c r="C52" s="29" t="s">
        <v>414</v>
      </c>
      <c r="D52" s="45">
        <v>-15.81452635622127</v>
      </c>
      <c r="E52" s="296">
        <v>-13.680851163518145</v>
      </c>
      <c r="F52" s="614">
        <v>46113</v>
      </c>
    </row>
    <row r="53" spans="1:7" ht="12.75" x14ac:dyDescent="0.2">
      <c r="A53" s="49" t="s">
        <v>102</v>
      </c>
      <c r="B53" s="28" t="s">
        <v>81</v>
      </c>
      <c r="C53" s="29" t="s">
        <v>414</v>
      </c>
      <c r="D53" s="45">
        <v>-0.79588401627513305</v>
      </c>
      <c r="E53" s="296">
        <v>3.2499857292734857</v>
      </c>
      <c r="F53" s="614">
        <v>46113</v>
      </c>
    </row>
    <row r="54" spans="1:7" ht="12.75" x14ac:dyDescent="0.2">
      <c r="A54" s="51" t="s">
        <v>103</v>
      </c>
      <c r="B54" s="32" t="s">
        <v>81</v>
      </c>
      <c r="C54" s="33" t="s">
        <v>414</v>
      </c>
      <c r="D54" s="48">
        <v>0.37266167824692498</v>
      </c>
      <c r="E54" s="298">
        <v>-11.150993883792056</v>
      </c>
      <c r="F54" s="615">
        <v>46113</v>
      </c>
    </row>
    <row r="55" spans="1:7" ht="12.75" x14ac:dyDescent="0.2">
      <c r="F55" s="55" t="s">
        <v>569</v>
      </c>
    </row>
    <row r="56" spans="1:7" ht="12.75" x14ac:dyDescent="0.2">
      <c r="A56" s="285" t="s">
        <v>543</v>
      </c>
      <c r="B56" s="287"/>
      <c r="C56" s="287"/>
      <c r="D56" s="288"/>
    </row>
    <row r="57" spans="1:7" ht="12.75" x14ac:dyDescent="0.2">
      <c r="A57" s="285" t="s">
        <v>542</v>
      </c>
    </row>
    <row r="58" spans="1:7" ht="12.75" x14ac:dyDescent="0.2">
      <c r="A58" s="285"/>
    </row>
    <row r="59" spans="1:7" ht="12.75" x14ac:dyDescent="0.2">
      <c r="A59" s="676"/>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8">
        <f>INDICE!A3</f>
        <v>46142</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3"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590</v>
      </c>
      <c r="B5" s="379">
        <v>41.289727616953705</v>
      </c>
      <c r="C5" s="73">
        <v>24.750988113119107</v>
      </c>
      <c r="D5" s="85">
        <v>161.03896421155491</v>
      </c>
      <c r="E5" s="73">
        <v>13.100976488946179</v>
      </c>
      <c r="F5" s="85">
        <v>444.23170880664469</v>
      </c>
      <c r="G5" s="73">
        <v>5.4895430645213823</v>
      </c>
      <c r="H5" s="380">
        <v>8.7816756560292522</v>
      </c>
    </row>
    <row r="6" spans="1:65" x14ac:dyDescent="0.2">
      <c r="A6" s="84" t="s">
        <v>196</v>
      </c>
      <c r="B6" s="379">
        <v>80.063000000000002</v>
      </c>
      <c r="C6" s="86">
        <v>18.752595668940966</v>
      </c>
      <c r="D6" s="85">
        <v>307.767</v>
      </c>
      <c r="E6" s="86">
        <v>37.553800565827757</v>
      </c>
      <c r="F6" s="85">
        <v>1009.559</v>
      </c>
      <c r="G6" s="86">
        <v>20.76815782799887</v>
      </c>
      <c r="H6" s="380">
        <v>19.957196926444674</v>
      </c>
    </row>
    <row r="7" spans="1:65" x14ac:dyDescent="0.2">
      <c r="A7" s="84" t="s">
        <v>197</v>
      </c>
      <c r="B7" s="379">
        <v>94.290999999999997</v>
      </c>
      <c r="C7" s="86">
        <v>4.0670595766284796</v>
      </c>
      <c r="D7" s="85">
        <v>315.01100000000002</v>
      </c>
      <c r="E7" s="86">
        <v>-8.5511819709870611</v>
      </c>
      <c r="F7" s="85">
        <v>1078.8853900000001</v>
      </c>
      <c r="G7" s="73">
        <v>-5.2299984627884903</v>
      </c>
      <c r="H7" s="380">
        <v>21.327657114932428</v>
      </c>
    </row>
    <row r="8" spans="1:65" x14ac:dyDescent="0.2">
      <c r="A8" s="84" t="s">
        <v>591</v>
      </c>
      <c r="B8" s="379">
        <v>266.71527238304628</v>
      </c>
      <c r="C8" s="86">
        <v>8.543574696723045</v>
      </c>
      <c r="D8" s="85">
        <v>944.85070135580793</v>
      </c>
      <c r="E8" s="86">
        <v>-11.099701191352755</v>
      </c>
      <c r="F8" s="85">
        <v>2525.9451280163676</v>
      </c>
      <c r="G8" s="489">
        <v>-9.2817019808565853</v>
      </c>
      <c r="H8" s="380">
        <v>49.933470302593655</v>
      </c>
      <c r="J8" s="85"/>
    </row>
    <row r="9" spans="1:65" x14ac:dyDescent="0.2">
      <c r="A9" s="60" t="s">
        <v>198</v>
      </c>
      <c r="B9" s="61">
        <v>482.35899999999998</v>
      </c>
      <c r="C9" s="627">
        <v>10.418657120196425</v>
      </c>
      <c r="D9" s="61">
        <v>1728.667665567363</v>
      </c>
      <c r="E9" s="87">
        <v>-2.5232702035233663</v>
      </c>
      <c r="F9" s="61">
        <v>5058.621226823012</v>
      </c>
      <c r="G9" s="87">
        <v>-2.3407825363967945</v>
      </c>
      <c r="H9" s="87">
        <v>100</v>
      </c>
    </row>
    <row r="10" spans="1:65" x14ac:dyDescent="0.2">
      <c r="H10" s="79" t="s">
        <v>219</v>
      </c>
    </row>
    <row r="11" spans="1:65" x14ac:dyDescent="0.2">
      <c r="A11" s="80" t="s">
        <v>474</v>
      </c>
    </row>
    <row r="12" spans="1:65" x14ac:dyDescent="0.2">
      <c r="A12" s="80" t="s">
        <v>593</v>
      </c>
    </row>
    <row r="13" spans="1:65" x14ac:dyDescent="0.2">
      <c r="A13" s="80" t="s">
        <v>592</v>
      </c>
    </row>
    <row r="14" spans="1:65" x14ac:dyDescent="0.2">
      <c r="A14" s="133" t="s">
        <v>526</v>
      </c>
    </row>
  </sheetData>
  <mergeCells count="3">
    <mergeCell ref="B3:C3"/>
    <mergeCell ref="D3:E3"/>
    <mergeCell ref="F3:H3"/>
  </mergeCells>
  <conditionalFormatting sqref="C9">
    <cfRule type="cellIs" dxfId="182" priority="13" operator="between">
      <formula>0</formula>
      <formula>0.5</formula>
    </cfRule>
    <cfRule type="cellIs" dxfId="181" priority="14" operator="between">
      <formula>0</formula>
      <formula>0.49</formula>
    </cfRule>
  </conditionalFormatting>
  <conditionalFormatting sqref="E5">
    <cfRule type="cellIs" dxfId="180" priority="3" operator="between">
      <formula>0</formula>
      <formula>0.5</formula>
    </cfRule>
    <cfRule type="cellIs" dxfId="179" priority="4" operator="between">
      <formula>0</formula>
      <formula>0.49</formula>
    </cfRule>
  </conditionalFormatting>
  <conditionalFormatting sqref="G5">
    <cfRule type="cellIs" dxfId="178" priority="1" operator="between">
      <formula>0</formula>
      <formula>0.5</formula>
    </cfRule>
    <cfRule type="cellIs" dxfId="177" priority="2" operator="between">
      <formula>0</formula>
      <formula>0.49</formula>
    </cfRule>
  </conditionalFormatting>
  <conditionalFormatting sqref="G7">
    <cfRule type="cellIs" dxfId="176" priority="5" operator="between">
      <formula>0</formula>
      <formula>0.5</formula>
    </cfRule>
    <cfRule type="cellIs" dxfId="175" priority="6"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2"/>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242</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7" t="s">
        <v>446</v>
      </c>
      <c r="B3" s="797" t="s">
        <v>447</v>
      </c>
      <c r="C3" s="778">
        <f>INDICE!A3</f>
        <v>46142</v>
      </c>
      <c r="D3" s="779"/>
      <c r="E3" s="779" t="s">
        <v>115</v>
      </c>
      <c r="F3" s="779"/>
      <c r="G3" s="779" t="s">
        <v>116</v>
      </c>
      <c r="H3" s="779"/>
      <c r="I3" s="779"/>
    </row>
    <row r="4" spans="1:9" x14ac:dyDescent="0.2">
      <c r="A4" s="798"/>
      <c r="B4" s="798"/>
      <c r="C4" s="82" t="s">
        <v>47</v>
      </c>
      <c r="D4" s="82" t="s">
        <v>444</v>
      </c>
      <c r="E4" s="82" t="s">
        <v>47</v>
      </c>
      <c r="F4" s="82" t="s">
        <v>444</v>
      </c>
      <c r="G4" s="82" t="s">
        <v>47</v>
      </c>
      <c r="H4" s="83" t="s">
        <v>444</v>
      </c>
      <c r="I4" s="83" t="s">
        <v>106</v>
      </c>
    </row>
    <row r="5" spans="1:9" x14ac:dyDescent="0.2">
      <c r="A5" s="386"/>
      <c r="B5" s="390" t="s">
        <v>200</v>
      </c>
      <c r="C5" s="388">
        <v>0</v>
      </c>
      <c r="D5" s="142">
        <v>-100</v>
      </c>
      <c r="E5" s="141">
        <v>787.12430999999992</v>
      </c>
      <c r="F5" s="518">
        <v>-6.4141672613838283</v>
      </c>
      <c r="G5" s="519">
        <v>3380.7541099999999</v>
      </c>
      <c r="H5" s="518">
        <v>66.879695708553939</v>
      </c>
      <c r="I5" s="391">
        <v>5.5707710109669453</v>
      </c>
    </row>
    <row r="6" spans="1:9" x14ac:dyDescent="0.2">
      <c r="A6" s="11"/>
      <c r="B6" s="11" t="s">
        <v>230</v>
      </c>
      <c r="C6" s="388">
        <v>828.85111000000006</v>
      </c>
      <c r="D6" s="142">
        <v>-4.648709970731316</v>
      </c>
      <c r="E6" s="144">
        <v>2684.7633400000004</v>
      </c>
      <c r="F6" s="142">
        <v>-5.5385913478079001</v>
      </c>
      <c r="G6" s="519">
        <v>9176.7438899999997</v>
      </c>
      <c r="H6" s="520">
        <v>-1.8946998076895489</v>
      </c>
      <c r="I6" s="391">
        <v>15.121341917848039</v>
      </c>
    </row>
    <row r="7" spans="1:9" x14ac:dyDescent="0.2">
      <c r="A7" s="11"/>
      <c r="B7" s="253" t="s">
        <v>201</v>
      </c>
      <c r="C7" s="388">
        <v>636.58864999999992</v>
      </c>
      <c r="D7" s="142">
        <v>-23.185687744639587</v>
      </c>
      <c r="E7" s="144">
        <v>2200.3498799999998</v>
      </c>
      <c r="F7" s="142">
        <v>-21.74663219319368</v>
      </c>
      <c r="G7" s="519">
        <v>6957.1240199999993</v>
      </c>
      <c r="H7" s="521">
        <v>-14.058129466840818</v>
      </c>
      <c r="I7" s="391">
        <v>11.463875676636482</v>
      </c>
    </row>
    <row r="8" spans="1:9" x14ac:dyDescent="0.2">
      <c r="A8" s="486" t="s">
        <v>299</v>
      </c>
      <c r="B8" s="228"/>
      <c r="C8" s="146">
        <v>1465.43976</v>
      </c>
      <c r="D8" s="147">
        <v>-22.849528980566479</v>
      </c>
      <c r="E8" s="146">
        <v>5672.2375299999994</v>
      </c>
      <c r="F8" s="522">
        <v>-12.668702409659517</v>
      </c>
      <c r="G8" s="523">
        <v>19514.622020000003</v>
      </c>
      <c r="H8" s="522">
        <v>0.20351515019486938</v>
      </c>
      <c r="I8" s="524">
        <v>32.155988605451476</v>
      </c>
    </row>
    <row r="9" spans="1:9" x14ac:dyDescent="0.2">
      <c r="A9" s="386"/>
      <c r="B9" s="11" t="s">
        <v>202</v>
      </c>
      <c r="C9" s="388">
        <v>512.16501000000005</v>
      </c>
      <c r="D9" s="692">
        <v>-38.143304218884666</v>
      </c>
      <c r="E9" s="144">
        <v>1950.5707500000003</v>
      </c>
      <c r="F9" s="518">
        <v>-43.804389752530426</v>
      </c>
      <c r="G9" s="519">
        <v>6836.7825800000001</v>
      </c>
      <c r="H9" s="525">
        <v>-27.333871782694285</v>
      </c>
      <c r="I9" s="391">
        <v>11.265578319432349</v>
      </c>
    </row>
    <row r="10" spans="1:9" x14ac:dyDescent="0.2">
      <c r="A10" s="386"/>
      <c r="B10" s="11" t="s">
        <v>668</v>
      </c>
      <c r="C10" s="388">
        <v>278.91713000000004</v>
      </c>
      <c r="D10" s="142">
        <v>456.02041021778757</v>
      </c>
      <c r="E10" s="144">
        <v>961.37175999999999</v>
      </c>
      <c r="F10" s="518">
        <v>59.560276536338918</v>
      </c>
      <c r="G10" s="144">
        <v>2582.1315300000006</v>
      </c>
      <c r="H10" s="518">
        <v>19.376885785371265</v>
      </c>
      <c r="I10" s="471">
        <v>4.2548091360089266</v>
      </c>
    </row>
    <row r="11" spans="1:9" x14ac:dyDescent="0.2">
      <c r="A11" s="11"/>
      <c r="B11" s="11" t="s">
        <v>203</v>
      </c>
      <c r="C11" s="388">
        <v>304.20562999999999</v>
      </c>
      <c r="D11" s="142" t="s">
        <v>142</v>
      </c>
      <c r="E11" s="144">
        <v>637.71445999999992</v>
      </c>
      <c r="F11" s="526">
        <v>-14.400084102661411</v>
      </c>
      <c r="G11" s="144">
        <v>637.71445999999992</v>
      </c>
      <c r="H11" s="526">
        <v>-81.196139047757143</v>
      </c>
      <c r="I11" s="496">
        <v>1.0508191697628193</v>
      </c>
    </row>
    <row r="12" spans="1:9" x14ac:dyDescent="0.2">
      <c r="A12" s="486" t="s">
        <v>578</v>
      </c>
      <c r="B12" s="228"/>
      <c r="C12" s="146">
        <v>1095.2877700000001</v>
      </c>
      <c r="D12" s="147">
        <v>24.726802776219838</v>
      </c>
      <c r="E12" s="146">
        <v>3549.65697</v>
      </c>
      <c r="F12" s="522">
        <v>-26.333427916517195</v>
      </c>
      <c r="G12" s="523">
        <v>10056.628570000001</v>
      </c>
      <c r="H12" s="522">
        <v>-32.789556705432794</v>
      </c>
      <c r="I12" s="524">
        <v>16.571206625204095</v>
      </c>
    </row>
    <row r="13" spans="1:9" x14ac:dyDescent="0.2">
      <c r="A13" s="387"/>
      <c r="B13" s="389" t="s">
        <v>622</v>
      </c>
      <c r="C13" s="388">
        <v>20.304010000000002</v>
      </c>
      <c r="D13" s="142">
        <v>-50.19428976243443</v>
      </c>
      <c r="E13" s="144">
        <v>58.401240000000001</v>
      </c>
      <c r="F13" s="526">
        <v>-60.556820509585606</v>
      </c>
      <c r="G13" s="144">
        <v>305.58584000000002</v>
      </c>
      <c r="H13" s="526">
        <v>-2.9298285142292975</v>
      </c>
      <c r="I13" s="471">
        <v>0.50354112823484332</v>
      </c>
    </row>
    <row r="14" spans="1:9" x14ac:dyDescent="0.2">
      <c r="A14" s="387"/>
      <c r="B14" s="389" t="s">
        <v>528</v>
      </c>
      <c r="C14" s="388">
        <v>0</v>
      </c>
      <c r="D14" s="142" t="s">
        <v>142</v>
      </c>
      <c r="E14" s="144">
        <v>0</v>
      </c>
      <c r="F14" s="526" t="s">
        <v>142</v>
      </c>
      <c r="G14" s="144">
        <v>82.614130000000003</v>
      </c>
      <c r="H14" s="526">
        <v>-68.117047847199814</v>
      </c>
      <c r="I14" s="471">
        <v>0.13613069319029969</v>
      </c>
    </row>
    <row r="15" spans="1:9" x14ac:dyDescent="0.2">
      <c r="A15" s="387"/>
      <c r="B15" s="389" t="s">
        <v>205</v>
      </c>
      <c r="C15" s="388">
        <v>28.8309</v>
      </c>
      <c r="D15" s="142">
        <v>-64.828253047146973</v>
      </c>
      <c r="E15" s="144">
        <v>104.66938</v>
      </c>
      <c r="F15" s="526">
        <v>-37.323972252564751</v>
      </c>
      <c r="G15" s="144">
        <v>427.05016000000001</v>
      </c>
      <c r="H15" s="526">
        <v>-6.2137058652527513</v>
      </c>
      <c r="I15" s="470">
        <v>0.7036887552750164</v>
      </c>
    </row>
    <row r="16" spans="1:9" x14ac:dyDescent="0.2">
      <c r="A16" s="387"/>
      <c r="B16" s="389" t="s">
        <v>556</v>
      </c>
      <c r="C16" s="388">
        <v>525.59288000000004</v>
      </c>
      <c r="D16" s="142">
        <v>134.99170453738645</v>
      </c>
      <c r="E16" s="144">
        <v>1051.6730299999999</v>
      </c>
      <c r="F16" s="526">
        <v>23.81753459015178</v>
      </c>
      <c r="G16" s="144">
        <v>2835.7365100000002</v>
      </c>
      <c r="H16" s="526">
        <v>20.405903681442631</v>
      </c>
      <c r="I16" s="470">
        <v>4.672696750681042</v>
      </c>
    </row>
    <row r="17" spans="1:9" x14ac:dyDescent="0.2">
      <c r="A17" s="387"/>
      <c r="B17" s="389" t="s">
        <v>206</v>
      </c>
      <c r="C17" s="388">
        <v>56.723120000000002</v>
      </c>
      <c r="D17" s="142" t="s">
        <v>142</v>
      </c>
      <c r="E17" s="144">
        <v>56.723120000000002</v>
      </c>
      <c r="F17" s="526">
        <v>1.9309021251208469</v>
      </c>
      <c r="G17" s="519">
        <v>594.26526000000001</v>
      </c>
      <c r="H17" s="526">
        <v>-29.150705866178058</v>
      </c>
      <c r="I17" s="391">
        <v>0.97922403567904992</v>
      </c>
    </row>
    <row r="18" spans="1:9" x14ac:dyDescent="0.2">
      <c r="A18" s="387"/>
      <c r="B18" s="389" t="s">
        <v>207</v>
      </c>
      <c r="C18" s="388">
        <v>92.041049999999998</v>
      </c>
      <c r="D18" s="73">
        <v>32.732147016048366</v>
      </c>
      <c r="E18" s="144">
        <v>214.5651</v>
      </c>
      <c r="F18" s="73">
        <v>57.482844532324293</v>
      </c>
      <c r="G18" s="519">
        <v>641.71456000000012</v>
      </c>
      <c r="H18" s="526">
        <v>70.752516433725305</v>
      </c>
      <c r="I18" s="391">
        <v>1.0574104924073906</v>
      </c>
    </row>
    <row r="19" spans="1:9" x14ac:dyDescent="0.2">
      <c r="A19" s="486" t="s">
        <v>437</v>
      </c>
      <c r="B19" s="228"/>
      <c r="C19" s="146">
        <v>723.49195999999995</v>
      </c>
      <c r="D19" s="147">
        <v>74.02255723012469</v>
      </c>
      <c r="E19" s="146">
        <v>1486.0318699999998</v>
      </c>
      <c r="F19" s="522">
        <v>9.5624328059752717</v>
      </c>
      <c r="G19" s="523">
        <v>4886.9664599999996</v>
      </c>
      <c r="H19" s="522">
        <v>6.2613459009629517</v>
      </c>
      <c r="I19" s="524">
        <v>8.052691855467641</v>
      </c>
    </row>
    <row r="20" spans="1:9" x14ac:dyDescent="0.2">
      <c r="A20" s="387"/>
      <c r="B20" s="389" t="s">
        <v>209</v>
      </c>
      <c r="C20" s="388">
        <v>231.62216999999998</v>
      </c>
      <c r="D20" s="142">
        <v>-17.103681593506987</v>
      </c>
      <c r="E20" s="144">
        <v>915.82424000000003</v>
      </c>
      <c r="F20" s="526">
        <v>-19.538637375007589</v>
      </c>
      <c r="G20" s="144">
        <v>3383.2047600000001</v>
      </c>
      <c r="H20" s="526">
        <v>2.1076773197431744</v>
      </c>
      <c r="I20" s="471">
        <v>5.5748091662227939</v>
      </c>
    </row>
    <row r="21" spans="1:9" x14ac:dyDescent="0.2">
      <c r="A21" s="387"/>
      <c r="B21" s="389" t="s">
        <v>210</v>
      </c>
      <c r="C21" s="388">
        <v>0</v>
      </c>
      <c r="D21" s="142" t="s">
        <v>142</v>
      </c>
      <c r="E21" s="144">
        <v>935.55603999999994</v>
      </c>
      <c r="F21" s="526">
        <v>36.95088017691441</v>
      </c>
      <c r="G21" s="144">
        <v>3219.96713</v>
      </c>
      <c r="H21" s="526">
        <v>52.984833460910693</v>
      </c>
      <c r="I21" s="471">
        <v>5.3058279189877062</v>
      </c>
    </row>
    <row r="22" spans="1:9" x14ac:dyDescent="0.2">
      <c r="A22" s="486" t="s">
        <v>336</v>
      </c>
      <c r="B22" s="228"/>
      <c r="C22" s="146">
        <v>231.62216999999998</v>
      </c>
      <c r="D22" s="147">
        <v>-17.103681593506987</v>
      </c>
      <c r="E22" s="146">
        <v>1851.3802800000003</v>
      </c>
      <c r="F22" s="522">
        <v>1.6488638156014601</v>
      </c>
      <c r="G22" s="523">
        <v>6603.1718900000005</v>
      </c>
      <c r="H22" s="522">
        <v>21.871744046159204</v>
      </c>
      <c r="I22" s="524">
        <v>10.880637085210502</v>
      </c>
    </row>
    <row r="23" spans="1:9" x14ac:dyDescent="0.2">
      <c r="A23" s="387"/>
      <c r="B23" s="389" t="s">
        <v>211</v>
      </c>
      <c r="C23" s="388">
        <v>139.03422</v>
      </c>
      <c r="D23" s="142">
        <v>2.6669710965397688</v>
      </c>
      <c r="E23" s="144">
        <v>535.26644999999996</v>
      </c>
      <c r="F23" s="526">
        <v>32.419448280222944</v>
      </c>
      <c r="G23" s="144">
        <v>1687.1486399999999</v>
      </c>
      <c r="H23" s="526">
        <v>-36.961951288166553</v>
      </c>
      <c r="I23" s="471">
        <v>2.7800657572532854</v>
      </c>
    </row>
    <row r="24" spans="1:9" x14ac:dyDescent="0.2">
      <c r="A24" s="387"/>
      <c r="B24" s="389" t="s">
        <v>212</v>
      </c>
      <c r="C24" s="388">
        <v>326.72001</v>
      </c>
      <c r="D24" s="142">
        <v>-25.513168474379693</v>
      </c>
      <c r="E24" s="144">
        <v>1089.71534</v>
      </c>
      <c r="F24" s="526">
        <v>-12.305394975503837</v>
      </c>
      <c r="G24" s="144">
        <v>3598.3880900000004</v>
      </c>
      <c r="H24" s="526">
        <v>31.538440699400372</v>
      </c>
      <c r="I24" s="471">
        <v>5.9293859907429702</v>
      </c>
    </row>
    <row r="25" spans="1:9" x14ac:dyDescent="0.2">
      <c r="A25" s="631"/>
      <c r="B25" s="389" t="s">
        <v>213</v>
      </c>
      <c r="C25" s="388">
        <v>134.9461</v>
      </c>
      <c r="D25" s="142" t="s">
        <v>142</v>
      </c>
      <c r="E25" s="144">
        <v>264.67791999999997</v>
      </c>
      <c r="F25" s="526" t="s">
        <v>142</v>
      </c>
      <c r="G25" s="144">
        <v>341.89760000000001</v>
      </c>
      <c r="H25" s="526" t="s">
        <v>142</v>
      </c>
      <c r="I25" s="471">
        <v>0.56337526386950765</v>
      </c>
    </row>
    <row r="26" spans="1:9" x14ac:dyDescent="0.2">
      <c r="A26" s="631"/>
      <c r="B26" s="389" t="s">
        <v>662</v>
      </c>
      <c r="C26" s="388">
        <v>0</v>
      </c>
      <c r="D26" s="142" t="s">
        <v>142</v>
      </c>
      <c r="E26" s="144">
        <v>0</v>
      </c>
      <c r="F26" s="526">
        <v>-100</v>
      </c>
      <c r="G26" s="144">
        <v>0</v>
      </c>
      <c r="H26" s="526">
        <v>-100</v>
      </c>
      <c r="I26" s="471">
        <v>0</v>
      </c>
    </row>
    <row r="27" spans="1:9" x14ac:dyDescent="0.2">
      <c r="A27" s="387"/>
      <c r="B27" s="389" t="s">
        <v>214</v>
      </c>
      <c r="C27" s="388">
        <v>0</v>
      </c>
      <c r="D27" s="142" t="s">
        <v>142</v>
      </c>
      <c r="E27" s="144">
        <v>0</v>
      </c>
      <c r="F27" s="142" t="s">
        <v>142</v>
      </c>
      <c r="G27" s="144">
        <v>71.214129999999997</v>
      </c>
      <c r="H27" s="142" t="s">
        <v>142</v>
      </c>
      <c r="I27" s="496">
        <v>0.11734589327327075</v>
      </c>
    </row>
    <row r="28" spans="1:9" x14ac:dyDescent="0.2">
      <c r="A28" s="387"/>
      <c r="B28" s="389" t="s">
        <v>598</v>
      </c>
      <c r="C28" s="388">
        <v>121.07191</v>
      </c>
      <c r="D28" s="142" t="s">
        <v>142</v>
      </c>
      <c r="E28" s="144">
        <v>121.07191</v>
      </c>
      <c r="F28" s="142">
        <v>-58.145100457779662</v>
      </c>
      <c r="G28" s="144">
        <v>121.07191</v>
      </c>
      <c r="H28" s="142">
        <v>-70.52969523896688</v>
      </c>
      <c r="I28" s="496">
        <v>0.19950101797566078</v>
      </c>
    </row>
    <row r="29" spans="1:9" x14ac:dyDescent="0.2">
      <c r="A29" s="387"/>
      <c r="B29" s="389" t="s">
        <v>624</v>
      </c>
      <c r="C29" s="388">
        <v>0</v>
      </c>
      <c r="D29" s="142" t="s">
        <v>142</v>
      </c>
      <c r="E29" s="144">
        <v>0</v>
      </c>
      <c r="F29" s="142">
        <v>-100</v>
      </c>
      <c r="G29" s="144">
        <v>0</v>
      </c>
      <c r="H29" s="142">
        <v>-100</v>
      </c>
      <c r="I29" s="471">
        <v>0</v>
      </c>
    </row>
    <row r="30" spans="1:9" x14ac:dyDescent="0.2">
      <c r="A30" s="387"/>
      <c r="B30" s="389" t="s">
        <v>540</v>
      </c>
      <c r="C30" s="388">
        <v>140.03557000000001</v>
      </c>
      <c r="D30" s="142" t="s">
        <v>142</v>
      </c>
      <c r="E30" s="144">
        <v>417.96937000000003</v>
      </c>
      <c r="F30" s="142">
        <v>1.491697334338898</v>
      </c>
      <c r="G30" s="144">
        <v>975.90995000000009</v>
      </c>
      <c r="H30" s="142">
        <v>-21.530814082446785</v>
      </c>
      <c r="I30" s="471">
        <v>1.6080941357708507</v>
      </c>
    </row>
    <row r="31" spans="1:9" x14ac:dyDescent="0.2">
      <c r="A31" s="387"/>
      <c r="B31" s="389" t="s">
        <v>215</v>
      </c>
      <c r="C31" s="388">
        <v>648.88020000000006</v>
      </c>
      <c r="D31" s="142">
        <v>35.863291520473268</v>
      </c>
      <c r="E31" s="144">
        <v>2336.2882300000001</v>
      </c>
      <c r="F31" s="142">
        <v>40.20494305600031</v>
      </c>
      <c r="G31" s="144">
        <v>5109.7212799999998</v>
      </c>
      <c r="H31" s="142">
        <v>26.54778500691506</v>
      </c>
      <c r="I31" s="471">
        <v>8.4197449014548162</v>
      </c>
    </row>
    <row r="32" spans="1:9" x14ac:dyDescent="0.2">
      <c r="A32" s="387"/>
      <c r="B32" s="389" t="s">
        <v>216</v>
      </c>
      <c r="C32" s="388">
        <v>529.47092999999995</v>
      </c>
      <c r="D32" s="142">
        <v>95.015617022958338</v>
      </c>
      <c r="E32" s="144">
        <v>2146.0718700000002</v>
      </c>
      <c r="F32" s="73">
        <v>42.765762239262806</v>
      </c>
      <c r="G32" s="144">
        <v>6879.14797</v>
      </c>
      <c r="H32" s="526">
        <v>13.02153731617911</v>
      </c>
      <c r="I32" s="471">
        <v>11.335387562814532</v>
      </c>
    </row>
    <row r="33" spans="1:9" x14ac:dyDescent="0.2">
      <c r="A33" s="631"/>
      <c r="B33" s="389" t="s">
        <v>651</v>
      </c>
      <c r="C33" s="388">
        <v>0</v>
      </c>
      <c r="D33" s="142" t="s">
        <v>142</v>
      </c>
      <c r="E33" s="144">
        <v>132.53944999999999</v>
      </c>
      <c r="F33" s="73">
        <v>-2.7823906741123845</v>
      </c>
      <c r="G33" s="144">
        <v>796.35421999999994</v>
      </c>
      <c r="H33" s="526">
        <v>190.9574442237699</v>
      </c>
      <c r="I33" s="471">
        <v>1.3122240952440025</v>
      </c>
    </row>
    <row r="34" spans="1:9" x14ac:dyDescent="0.2">
      <c r="A34" s="631"/>
      <c r="B34" s="389" t="s">
        <v>217</v>
      </c>
      <c r="C34" s="388">
        <v>0</v>
      </c>
      <c r="D34" s="142" t="s">
        <v>142</v>
      </c>
      <c r="E34" s="144">
        <v>22.45063</v>
      </c>
      <c r="F34" s="73">
        <v>-2.2990201454202301</v>
      </c>
      <c r="G34" s="144">
        <v>45.121790000000004</v>
      </c>
      <c r="H34" s="73">
        <v>-1.2841089034613391</v>
      </c>
      <c r="I34" s="471">
        <v>7.4351210267385656E-2</v>
      </c>
    </row>
    <row r="35" spans="1:9" x14ac:dyDescent="0.2">
      <c r="A35" s="486" t="s">
        <v>438</v>
      </c>
      <c r="B35" s="228"/>
      <c r="C35" s="146">
        <v>2040.15894</v>
      </c>
      <c r="D35" s="147">
        <v>54.189530317161058</v>
      </c>
      <c r="E35" s="146">
        <v>7066.0511700000006</v>
      </c>
      <c r="F35" s="522">
        <v>20.386542988454746</v>
      </c>
      <c r="G35" s="523">
        <v>19625.975580000002</v>
      </c>
      <c r="H35" s="522">
        <v>9.2928191762440981</v>
      </c>
      <c r="I35" s="524">
        <v>32.339475828666288</v>
      </c>
    </row>
    <row r="36" spans="1:9" x14ac:dyDescent="0.2">
      <c r="A36" s="150" t="s">
        <v>186</v>
      </c>
      <c r="B36" s="150"/>
      <c r="C36" s="150">
        <v>5556.0006000000003</v>
      </c>
      <c r="D36" s="664">
        <v>15.848623330881795</v>
      </c>
      <c r="E36" s="150">
        <v>19625.357819999997</v>
      </c>
      <c r="F36" s="658">
        <v>-3.6119375200602133</v>
      </c>
      <c r="G36" s="150">
        <v>60687.36452000001</v>
      </c>
      <c r="H36" s="658">
        <v>-2.7637180311526639</v>
      </c>
      <c r="I36" s="659">
        <v>100</v>
      </c>
    </row>
    <row r="37" spans="1:9" x14ac:dyDescent="0.2">
      <c r="A37" s="151" t="s">
        <v>521</v>
      </c>
      <c r="B37" s="472"/>
      <c r="C37" s="152">
        <v>2302.0064200000002</v>
      </c>
      <c r="D37" s="527">
        <v>56.904403620907338</v>
      </c>
      <c r="E37" s="152">
        <v>8600.2114600000004</v>
      </c>
      <c r="F37" s="527">
        <v>11.987605610325984</v>
      </c>
      <c r="G37" s="152">
        <v>23925.125550000001</v>
      </c>
      <c r="H37" s="527">
        <v>2.5771745537748818</v>
      </c>
      <c r="I37" s="528">
        <v>39.423569863732148</v>
      </c>
    </row>
    <row r="38" spans="1:9" x14ac:dyDescent="0.2">
      <c r="A38" s="151" t="s">
        <v>522</v>
      </c>
      <c r="B38" s="472"/>
      <c r="C38" s="152">
        <v>3253.9941799999992</v>
      </c>
      <c r="D38" s="527">
        <v>-2.2464896363249984</v>
      </c>
      <c r="E38" s="152">
        <v>11025.146360000001</v>
      </c>
      <c r="F38" s="527">
        <v>-13.058892670853538</v>
      </c>
      <c r="G38" s="152">
        <v>36762.238969999991</v>
      </c>
      <c r="H38" s="527">
        <v>-5.9506385618738502</v>
      </c>
      <c r="I38" s="528">
        <v>60.576430136267824</v>
      </c>
    </row>
    <row r="39" spans="1:9" x14ac:dyDescent="0.2">
      <c r="A39" s="153" t="s">
        <v>523</v>
      </c>
      <c r="B39" s="473"/>
      <c r="C39" s="154">
        <v>1643.0348300000003</v>
      </c>
      <c r="D39" s="529">
        <v>-19.882125650572714</v>
      </c>
      <c r="E39" s="154">
        <v>6048.1951299999992</v>
      </c>
      <c r="F39" s="529">
        <v>-11.756397686015783</v>
      </c>
      <c r="G39" s="154">
        <v>21177.652000000002</v>
      </c>
      <c r="H39" s="529">
        <v>0.15479528406044202</v>
      </c>
      <c r="I39" s="530">
        <v>34.896311888812924</v>
      </c>
    </row>
    <row r="40" spans="1:9" x14ac:dyDescent="0.2">
      <c r="A40" s="153" t="s">
        <v>524</v>
      </c>
      <c r="B40" s="473"/>
      <c r="C40" s="154">
        <v>3912.9657699999989</v>
      </c>
      <c r="D40" s="529">
        <v>42.541452176423448</v>
      </c>
      <c r="E40" s="154">
        <v>13577.162690000001</v>
      </c>
      <c r="F40" s="529">
        <v>0.52093854268029327</v>
      </c>
      <c r="G40" s="154">
        <v>39509.712519999986</v>
      </c>
      <c r="H40" s="529">
        <v>-4.259131310718554</v>
      </c>
      <c r="I40" s="530">
        <v>65.10368811118704</v>
      </c>
    </row>
    <row r="41" spans="1:9" x14ac:dyDescent="0.2">
      <c r="A41" s="687" t="s">
        <v>629</v>
      </c>
      <c r="B41" s="688"/>
      <c r="C41" s="700">
        <v>28.8309</v>
      </c>
      <c r="D41" s="694">
        <v>-64.828253047146973</v>
      </c>
      <c r="E41" s="479">
        <v>104.66938</v>
      </c>
      <c r="F41" s="689">
        <v>-37.323972252564751</v>
      </c>
      <c r="G41" s="479">
        <v>427.05016000000001</v>
      </c>
      <c r="H41" s="689">
        <v>-6.2137058652527513</v>
      </c>
      <c r="I41" s="690">
        <v>0.7036887552750164</v>
      </c>
    </row>
    <row r="42" spans="1:9" s="1" customFormat="1" x14ac:dyDescent="0.2">
      <c r="A42" s="84"/>
      <c r="B42" s="84"/>
      <c r="C42" s="84"/>
      <c r="D42" s="84"/>
      <c r="E42" s="84"/>
      <c r="F42" s="84"/>
      <c r="G42" s="84"/>
      <c r="I42" s="79" t="s">
        <v>219</v>
      </c>
    </row>
    <row r="43" spans="1:9" s="1" customFormat="1" x14ac:dyDescent="0.2">
      <c r="A43" s="80" t="s">
        <v>474</v>
      </c>
      <c r="B43" s="84"/>
      <c r="C43" s="84"/>
      <c r="D43" s="84"/>
      <c r="E43" s="84"/>
      <c r="F43" s="84"/>
      <c r="G43" s="84"/>
      <c r="H43" s="84"/>
    </row>
    <row r="44" spans="1:9" s="1" customFormat="1" x14ac:dyDescent="0.2">
      <c r="A44" s="133" t="s">
        <v>526</v>
      </c>
      <c r="B44" s="84"/>
      <c r="C44" s="84"/>
      <c r="D44" s="84"/>
      <c r="E44" s="84"/>
      <c r="F44" s="84"/>
      <c r="G44" s="84"/>
      <c r="H44" s="84"/>
    </row>
    <row r="45" spans="1:9" s="1" customFormat="1" x14ac:dyDescent="0.2"/>
    <row r="46" spans="1:9" s="1" customFormat="1" x14ac:dyDescent="0.2"/>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sheetData>
  <mergeCells count="5">
    <mergeCell ref="A3:A4"/>
    <mergeCell ref="C3:D3"/>
    <mergeCell ref="E3:F3"/>
    <mergeCell ref="G3:I3"/>
    <mergeCell ref="B3:B4"/>
  </mergeCells>
  <conditionalFormatting sqref="D9">
    <cfRule type="cellIs" dxfId="174" priority="17" operator="between">
      <formula>-0.5</formula>
      <formula>0.5</formula>
    </cfRule>
    <cfRule type="cellIs" dxfId="173" priority="18" operator="between">
      <formula>0</formula>
      <formula>0.49</formula>
    </cfRule>
  </conditionalFormatting>
  <conditionalFormatting sqref="D17:D18">
    <cfRule type="cellIs" dxfId="172" priority="41" stopIfTrue="1" operator="equal">
      <formula>0</formula>
    </cfRule>
    <cfRule type="cellIs" dxfId="171" priority="42" operator="between">
      <formula>0</formula>
      <formula>0.5</formula>
    </cfRule>
    <cfRule type="cellIs" dxfId="170" priority="43" operator="between">
      <formula>0</formula>
      <formula>0.49</formula>
    </cfRule>
  </conditionalFormatting>
  <conditionalFormatting sqref="F17:F18 F25:F34 F36">
    <cfRule type="cellIs" dxfId="169" priority="52" operator="between">
      <formula>0</formula>
      <formula>0.5</formula>
    </cfRule>
    <cfRule type="cellIs" dxfId="168" priority="53" operator="between">
      <formula>0</formula>
      <formula>0.49</formula>
    </cfRule>
  </conditionalFormatting>
  <conditionalFormatting sqref="F25:F27">
    <cfRule type="cellIs" dxfId="167" priority="6" operator="between">
      <formula>0</formula>
      <formula>0.5</formula>
    </cfRule>
    <cfRule type="cellIs" dxfId="166" priority="7" operator="between">
      <formula>0</formula>
      <formula>0.49</formula>
    </cfRule>
  </conditionalFormatting>
  <conditionalFormatting sqref="F25:F34 F17:F18 F36">
    <cfRule type="cellIs" dxfId="165" priority="51" stopIfTrue="1" operator="equal">
      <formula>0</formula>
    </cfRule>
  </conditionalFormatting>
  <conditionalFormatting sqref="H34 H36">
    <cfRule type="cellIs" dxfId="164" priority="8" stopIfTrue="1" operator="equal">
      <formula>0</formula>
    </cfRule>
    <cfRule type="cellIs" dxfId="163" priority="9" operator="between">
      <formula>0</formula>
      <formula>0.5</formula>
    </cfRule>
    <cfRule type="cellIs" dxfId="162" priority="10" operator="between">
      <formula>0</formula>
      <formula>0.49</formula>
    </cfRule>
  </conditionalFormatting>
  <conditionalFormatting sqref="I36:I38">
    <cfRule type="cellIs" dxfId="161" priority="23" operator="between">
      <formula>0.00001</formula>
      <formula>0.499</formula>
    </cfRule>
  </conditionalFormatting>
  <conditionalFormatting sqref="I36:I41">
    <cfRule type="cellIs" dxfId="160" priority="4" operator="between">
      <formula>0</formula>
      <formula>0.5</formula>
    </cfRule>
    <cfRule type="cellIs" dxfId="159" priority="5"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221</v>
      </c>
      <c r="B1" s="1"/>
      <c r="C1" s="1"/>
      <c r="D1" s="1"/>
      <c r="E1" s="1"/>
      <c r="F1" s="1"/>
      <c r="G1" s="1"/>
      <c r="H1" s="1"/>
    </row>
    <row r="2" spans="1:8" x14ac:dyDescent="0.2">
      <c r="A2" s="1"/>
      <c r="B2" s="1"/>
      <c r="C2" s="1"/>
      <c r="D2" s="1"/>
      <c r="E2" s="1"/>
      <c r="F2" s="1"/>
      <c r="G2" s="55" t="s">
        <v>222</v>
      </c>
      <c r="H2" s="1"/>
    </row>
    <row r="3" spans="1:8" x14ac:dyDescent="0.2">
      <c r="A3" s="70"/>
      <c r="B3" s="778">
        <f>INDICE!A3</f>
        <v>46142</v>
      </c>
      <c r="C3" s="779"/>
      <c r="D3" s="779" t="s">
        <v>115</v>
      </c>
      <c r="E3" s="779"/>
      <c r="F3" s="779" t="s">
        <v>116</v>
      </c>
      <c r="G3" s="779"/>
      <c r="H3" s="1"/>
    </row>
    <row r="4" spans="1:8" x14ac:dyDescent="0.2">
      <c r="A4" s="66"/>
      <c r="B4" s="605" t="s">
        <v>56</v>
      </c>
      <c r="C4" s="605" t="s">
        <v>444</v>
      </c>
      <c r="D4" s="605" t="s">
        <v>56</v>
      </c>
      <c r="E4" s="605" t="s">
        <v>444</v>
      </c>
      <c r="F4" s="605" t="s">
        <v>56</v>
      </c>
      <c r="G4" s="606" t="s">
        <v>444</v>
      </c>
      <c r="H4" s="1"/>
    </row>
    <row r="5" spans="1:8" x14ac:dyDescent="0.2">
      <c r="A5" s="157" t="s">
        <v>8</v>
      </c>
      <c r="B5" s="392">
        <v>100.95432674083455</v>
      </c>
      <c r="C5" s="475">
        <v>60.528161940568502</v>
      </c>
      <c r="D5" s="392">
        <v>73.965306710522356</v>
      </c>
      <c r="E5" s="475">
        <v>6.0733436469411748</v>
      </c>
      <c r="F5" s="392">
        <v>63.68582783143043</v>
      </c>
      <c r="G5" s="475">
        <v>-11.229809681822204</v>
      </c>
      <c r="H5" s="1"/>
    </row>
    <row r="6" spans="1:8" x14ac:dyDescent="0.2">
      <c r="A6" s="1"/>
      <c r="B6" s="1"/>
      <c r="C6" s="1"/>
      <c r="D6" s="1"/>
      <c r="E6" s="1"/>
      <c r="F6" s="1"/>
      <c r="G6" s="79" t="s">
        <v>219</v>
      </c>
      <c r="H6" s="1"/>
    </row>
    <row r="7" spans="1:8" x14ac:dyDescent="0.2">
      <c r="A7" s="80" t="s">
        <v>125</v>
      </c>
      <c r="B7" s="1"/>
      <c r="C7" s="1"/>
      <c r="D7" s="1"/>
      <c r="E7" s="1"/>
      <c r="F7" s="1"/>
      <c r="G7" s="1"/>
      <c r="H7" s="1"/>
    </row>
    <row r="21" spans="7:7" x14ac:dyDescent="0.2">
      <c r="G21" t="s">
        <v>511</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 min="8" max="8" width="11.625" customWidth="1"/>
  </cols>
  <sheetData>
    <row r="1" spans="1:8" x14ac:dyDescent="0.2">
      <c r="A1" s="158" t="s">
        <v>448</v>
      </c>
      <c r="B1" s="158"/>
      <c r="C1" s="15"/>
      <c r="D1" s="15"/>
      <c r="E1" s="15"/>
      <c r="F1" s="15"/>
      <c r="G1" s="15"/>
      <c r="H1" s="1"/>
    </row>
    <row r="2" spans="1:8" x14ac:dyDescent="0.2">
      <c r="A2" s="159" t="s">
        <v>364</v>
      </c>
      <c r="B2" s="159"/>
      <c r="C2" s="160"/>
      <c r="D2" s="160"/>
      <c r="E2" s="160"/>
      <c r="F2" s="160"/>
      <c r="G2" s="160"/>
      <c r="H2" s="161" t="s">
        <v>151</v>
      </c>
    </row>
    <row r="3" spans="1:8" ht="14.1" customHeight="1" x14ac:dyDescent="0.2">
      <c r="A3" s="162"/>
      <c r="B3" s="778">
        <f>INDICE!A3</f>
        <v>46142</v>
      </c>
      <c r="C3" s="779"/>
      <c r="D3" s="779" t="s">
        <v>115</v>
      </c>
      <c r="E3" s="779"/>
      <c r="F3" s="779" t="s">
        <v>116</v>
      </c>
      <c r="G3" s="779"/>
      <c r="H3" s="779"/>
    </row>
    <row r="4" spans="1:8" x14ac:dyDescent="0.2">
      <c r="A4" s="160"/>
      <c r="B4" s="63" t="s">
        <v>47</v>
      </c>
      <c r="C4" s="63" t="s">
        <v>444</v>
      </c>
      <c r="D4" s="63" t="s">
        <v>47</v>
      </c>
      <c r="E4" s="63" t="s">
        <v>444</v>
      </c>
      <c r="F4" s="63" t="s">
        <v>47</v>
      </c>
      <c r="G4" s="64" t="s">
        <v>444</v>
      </c>
      <c r="H4" s="64" t="s">
        <v>106</v>
      </c>
    </row>
    <row r="5" spans="1:8" x14ac:dyDescent="0.2">
      <c r="A5" s="160" t="s">
        <v>223</v>
      </c>
      <c r="B5" s="163"/>
      <c r="C5" s="163"/>
      <c r="D5" s="163"/>
      <c r="E5" s="163"/>
      <c r="F5" s="163"/>
      <c r="G5" s="164"/>
      <c r="H5" s="165"/>
    </row>
    <row r="6" spans="1:8" x14ac:dyDescent="0.2">
      <c r="A6" s="1" t="s">
        <v>405</v>
      </c>
      <c r="B6" s="456">
        <v>52.061000000000007</v>
      </c>
      <c r="C6" s="394">
        <v>-15.833804866219358</v>
      </c>
      <c r="D6" s="233">
        <v>266.53600000000006</v>
      </c>
      <c r="E6" s="394">
        <v>-5.9310159842733485</v>
      </c>
      <c r="F6" s="233">
        <v>937.06099999999992</v>
      </c>
      <c r="G6" s="394">
        <v>-3.1674680406277642</v>
      </c>
      <c r="H6" s="394">
        <v>4.2891506794062169</v>
      </c>
    </row>
    <row r="7" spans="1:8" x14ac:dyDescent="0.2">
      <c r="A7" s="1" t="s">
        <v>48</v>
      </c>
      <c r="B7" s="456">
        <v>20.007999999999999</v>
      </c>
      <c r="C7" s="397">
        <v>-90.88074966728044</v>
      </c>
      <c r="D7" s="456">
        <v>448.87999999999994</v>
      </c>
      <c r="E7" s="397">
        <v>-0.4656525788283345</v>
      </c>
      <c r="F7" s="233">
        <v>2457.6389999999997</v>
      </c>
      <c r="G7" s="394">
        <v>133.45587292359511</v>
      </c>
      <c r="H7" s="394">
        <v>11.24919720977099</v>
      </c>
    </row>
    <row r="8" spans="1:8" x14ac:dyDescent="0.2">
      <c r="A8" s="1" t="s">
        <v>49</v>
      </c>
      <c r="B8" s="456">
        <v>245.01099999999997</v>
      </c>
      <c r="C8" s="397">
        <v>58.075692275929669</v>
      </c>
      <c r="D8" s="233">
        <v>783.93599999999992</v>
      </c>
      <c r="E8" s="394">
        <v>31.321801533776238</v>
      </c>
      <c r="F8" s="233">
        <v>2473.4500000000003</v>
      </c>
      <c r="G8" s="394">
        <v>26.581144836628471</v>
      </c>
      <c r="H8" s="394">
        <v>11.321567910709449</v>
      </c>
    </row>
    <row r="9" spans="1:8" x14ac:dyDescent="0.2">
      <c r="A9" s="1" t="s">
        <v>122</v>
      </c>
      <c r="B9" s="456">
        <v>589.09199999999998</v>
      </c>
      <c r="C9" s="394">
        <v>-21.66100604007034</v>
      </c>
      <c r="D9" s="233">
        <v>2626.4859999999999</v>
      </c>
      <c r="E9" s="394">
        <v>2.3054588910208182</v>
      </c>
      <c r="F9" s="233">
        <v>7706.9939999999988</v>
      </c>
      <c r="G9" s="394">
        <v>-5.3091424849716526</v>
      </c>
      <c r="H9" s="394">
        <v>35.276741376793645</v>
      </c>
    </row>
    <row r="10" spans="1:8" x14ac:dyDescent="0.2">
      <c r="A10" s="1" t="s">
        <v>123</v>
      </c>
      <c r="B10" s="456">
        <v>426.21</v>
      </c>
      <c r="C10" s="394">
        <v>-26.791940775348248</v>
      </c>
      <c r="D10" s="233">
        <v>1774.3610000000001</v>
      </c>
      <c r="E10" s="394">
        <v>-15.394335243964235</v>
      </c>
      <c r="F10" s="233">
        <v>5855.1329999999998</v>
      </c>
      <c r="G10" s="394">
        <v>-6.8843281534842191</v>
      </c>
      <c r="H10" s="394">
        <v>26.800333900315731</v>
      </c>
    </row>
    <row r="11" spans="1:8" x14ac:dyDescent="0.2">
      <c r="A11" s="1" t="s">
        <v>224</v>
      </c>
      <c r="B11" s="456">
        <v>282.601</v>
      </c>
      <c r="C11" s="394">
        <v>9.2680305145168322</v>
      </c>
      <c r="D11" s="233">
        <v>931.28399999999999</v>
      </c>
      <c r="E11" s="394">
        <v>17.366449733075896</v>
      </c>
      <c r="F11" s="233">
        <v>2416.9619999999995</v>
      </c>
      <c r="G11" s="394">
        <v>20.066049784727152</v>
      </c>
      <c r="H11" s="394">
        <v>11.063008923003952</v>
      </c>
    </row>
    <row r="12" spans="1:8" x14ac:dyDescent="0.2">
      <c r="A12" s="168" t="s">
        <v>225</v>
      </c>
      <c r="B12" s="457">
        <v>1614.9829999999997</v>
      </c>
      <c r="C12" s="170">
        <v>-20.407096114741165</v>
      </c>
      <c r="D12" s="169">
        <v>6831.4830000000002</v>
      </c>
      <c r="E12" s="170">
        <v>0.62170123049975345</v>
      </c>
      <c r="F12" s="169">
        <v>21847.239000000001</v>
      </c>
      <c r="G12" s="170">
        <v>7.017528992434638</v>
      </c>
      <c r="H12" s="170">
        <v>100</v>
      </c>
    </row>
    <row r="13" spans="1:8" x14ac:dyDescent="0.2">
      <c r="A13" s="145" t="s">
        <v>226</v>
      </c>
      <c r="B13" s="458"/>
      <c r="C13" s="172"/>
      <c r="D13" s="171"/>
      <c r="E13" s="172"/>
      <c r="F13" s="171"/>
      <c r="G13" s="172"/>
      <c r="H13" s="172"/>
    </row>
    <row r="14" spans="1:8" x14ac:dyDescent="0.2">
      <c r="A14" s="1" t="s">
        <v>405</v>
      </c>
      <c r="B14" s="456">
        <v>48.266000000000005</v>
      </c>
      <c r="C14" s="695">
        <v>18.415112855740919</v>
      </c>
      <c r="D14" s="233">
        <v>175.36200000000002</v>
      </c>
      <c r="E14" s="394">
        <v>18.274464311006515</v>
      </c>
      <c r="F14" s="233">
        <v>525.43700000000001</v>
      </c>
      <c r="G14" s="394">
        <v>6.2057465107582841</v>
      </c>
      <c r="H14" s="394">
        <v>2.5122435757982888</v>
      </c>
    </row>
    <row r="15" spans="1:8" x14ac:dyDescent="0.2">
      <c r="A15" s="1" t="s">
        <v>48</v>
      </c>
      <c r="B15" s="456">
        <v>420.34300000000002</v>
      </c>
      <c r="C15" s="394">
        <v>-22.98222341115553</v>
      </c>
      <c r="D15" s="233">
        <v>1368.3240000000001</v>
      </c>
      <c r="E15" s="394">
        <v>2.9894490917548402</v>
      </c>
      <c r="F15" s="233">
        <v>5229.9219999999996</v>
      </c>
      <c r="G15" s="394">
        <v>41.314372966886793</v>
      </c>
      <c r="H15" s="394">
        <v>25.005543854783994</v>
      </c>
    </row>
    <row r="16" spans="1:8" x14ac:dyDescent="0.2">
      <c r="A16" s="1" t="s">
        <v>49</v>
      </c>
      <c r="B16" s="456">
        <v>64.031000000000006</v>
      </c>
      <c r="C16" s="468">
        <v>-22.202782334001579</v>
      </c>
      <c r="D16" s="233">
        <v>246.67599999999999</v>
      </c>
      <c r="E16" s="394">
        <v>11.606989349476507</v>
      </c>
      <c r="F16" s="233">
        <v>568.48199999999997</v>
      </c>
      <c r="G16" s="394">
        <v>28.046580248443011</v>
      </c>
      <c r="H16" s="394">
        <v>2.7180523116129294</v>
      </c>
    </row>
    <row r="17" spans="1:8" x14ac:dyDescent="0.2">
      <c r="A17" s="1" t="s">
        <v>122</v>
      </c>
      <c r="B17" s="456">
        <v>449.08100000000002</v>
      </c>
      <c r="C17" s="394">
        <v>25.446175419777827</v>
      </c>
      <c r="D17" s="233">
        <v>1919.3310000000001</v>
      </c>
      <c r="E17" s="394">
        <v>-8.8428553720009013</v>
      </c>
      <c r="F17" s="233">
        <v>6600.8380000000006</v>
      </c>
      <c r="G17" s="394">
        <v>-20.208114336443035</v>
      </c>
      <c r="H17" s="394">
        <v>31.560230551684075</v>
      </c>
    </row>
    <row r="18" spans="1:8" x14ac:dyDescent="0.2">
      <c r="A18" s="1" t="s">
        <v>123</v>
      </c>
      <c r="B18" s="456">
        <v>172.07500000000002</v>
      </c>
      <c r="C18" s="394">
        <v>-23.317394462542161</v>
      </c>
      <c r="D18" s="233">
        <v>816.53600000000006</v>
      </c>
      <c r="E18" s="394">
        <v>8.10879515312641</v>
      </c>
      <c r="F18" s="233">
        <v>3113.1119999999996</v>
      </c>
      <c r="G18" s="394">
        <v>23.107707261748867</v>
      </c>
      <c r="H18" s="394">
        <v>14.884554423728366</v>
      </c>
    </row>
    <row r="19" spans="1:8" x14ac:dyDescent="0.2">
      <c r="A19" s="1" t="s">
        <v>224</v>
      </c>
      <c r="B19" s="456">
        <v>528.76199999999994</v>
      </c>
      <c r="C19" s="394">
        <v>66.565443376909741</v>
      </c>
      <c r="D19" s="233">
        <v>1463.7909999999999</v>
      </c>
      <c r="E19" s="394">
        <v>-5.9534081658745901</v>
      </c>
      <c r="F19" s="233">
        <v>4877.259</v>
      </c>
      <c r="G19" s="394">
        <v>-3.2195020702426045</v>
      </c>
      <c r="H19" s="394">
        <v>23.319375282392347</v>
      </c>
    </row>
    <row r="20" spans="1:8" x14ac:dyDescent="0.2">
      <c r="A20" s="173" t="s">
        <v>227</v>
      </c>
      <c r="B20" s="459">
        <v>1682.5579999999995</v>
      </c>
      <c r="C20" s="175">
        <v>7.2598211866702371</v>
      </c>
      <c r="D20" s="174">
        <v>5990.0199999999986</v>
      </c>
      <c r="E20" s="175">
        <v>-2.046357592068786</v>
      </c>
      <c r="F20" s="174">
        <v>20915.05</v>
      </c>
      <c r="G20" s="175">
        <v>2.1219837954795584</v>
      </c>
      <c r="H20" s="175">
        <v>100</v>
      </c>
    </row>
    <row r="21" spans="1:8" x14ac:dyDescent="0.2">
      <c r="A21" s="145" t="s">
        <v>449</v>
      </c>
      <c r="B21" s="460"/>
      <c r="C21" s="396"/>
      <c r="D21" s="395"/>
      <c r="E21" s="396"/>
      <c r="F21" s="395"/>
      <c r="G21" s="396"/>
      <c r="H21" s="396"/>
    </row>
    <row r="22" spans="1:8" x14ac:dyDescent="0.2">
      <c r="A22" s="1" t="s">
        <v>405</v>
      </c>
      <c r="B22" s="456">
        <v>-3.7950000000000017</v>
      </c>
      <c r="C22" s="394">
        <v>-82.00995496563165</v>
      </c>
      <c r="D22" s="233">
        <v>-91.174000000000035</v>
      </c>
      <c r="E22" s="394">
        <v>-32.500703318181124</v>
      </c>
      <c r="F22" s="233">
        <v>-411.62399999999991</v>
      </c>
      <c r="G22" s="394">
        <v>-12.971850699186884</v>
      </c>
      <c r="H22" s="397" t="s">
        <v>450</v>
      </c>
    </row>
    <row r="23" spans="1:8" x14ac:dyDescent="0.2">
      <c r="A23" s="1" t="s">
        <v>48</v>
      </c>
      <c r="B23" s="456">
        <v>400.33500000000004</v>
      </c>
      <c r="C23" s="394">
        <v>22.662928577994311</v>
      </c>
      <c r="D23" s="233">
        <v>919.44400000000019</v>
      </c>
      <c r="E23" s="394">
        <v>4.7648998548357104</v>
      </c>
      <c r="F23" s="233">
        <v>2772.2829999999999</v>
      </c>
      <c r="G23" s="394">
        <v>4.6858762506645819</v>
      </c>
      <c r="H23" s="397" t="s">
        <v>450</v>
      </c>
    </row>
    <row r="24" spans="1:8" x14ac:dyDescent="0.2">
      <c r="A24" s="1" t="s">
        <v>49</v>
      </c>
      <c r="B24" s="456">
        <v>-180.97999999999996</v>
      </c>
      <c r="C24" s="397">
        <v>148.97167462271801</v>
      </c>
      <c r="D24" s="233">
        <v>-537.26</v>
      </c>
      <c r="E24" s="394">
        <v>42.912623425263902</v>
      </c>
      <c r="F24" s="233">
        <v>-1904.9680000000003</v>
      </c>
      <c r="G24" s="394">
        <v>26.150304818691488</v>
      </c>
      <c r="H24" s="397" t="s">
        <v>450</v>
      </c>
    </row>
    <row r="25" spans="1:8" x14ac:dyDescent="0.2">
      <c r="A25" s="1" t="s">
        <v>122</v>
      </c>
      <c r="B25" s="456">
        <v>-140.01099999999997</v>
      </c>
      <c r="C25" s="394">
        <v>-64.463401448256462</v>
      </c>
      <c r="D25" s="233">
        <v>-707.15499999999975</v>
      </c>
      <c r="E25" s="394">
        <v>53.137106711218799</v>
      </c>
      <c r="F25" s="233">
        <v>-1106.1559999999981</v>
      </c>
      <c r="G25" s="394">
        <v>-928.84824325438376</v>
      </c>
      <c r="H25" s="397" t="s">
        <v>450</v>
      </c>
    </row>
    <row r="26" spans="1:8" x14ac:dyDescent="0.2">
      <c r="A26" s="1" t="s">
        <v>123</v>
      </c>
      <c r="B26" s="456">
        <v>-254.13499999999996</v>
      </c>
      <c r="C26" s="394">
        <v>-28.971103241836715</v>
      </c>
      <c r="D26" s="233">
        <v>-957.82500000000005</v>
      </c>
      <c r="E26" s="394">
        <v>-28.622900585876053</v>
      </c>
      <c r="F26" s="233">
        <v>-2742.0210000000002</v>
      </c>
      <c r="G26" s="394">
        <v>-27.059360244729653</v>
      </c>
      <c r="H26" s="397" t="s">
        <v>450</v>
      </c>
    </row>
    <row r="27" spans="1:8" x14ac:dyDescent="0.2">
      <c r="A27" s="1" t="s">
        <v>224</v>
      </c>
      <c r="B27" s="456">
        <v>246.16099999999994</v>
      </c>
      <c r="C27" s="394">
        <v>318.50592495622141</v>
      </c>
      <c r="D27" s="233">
        <v>532.50699999999995</v>
      </c>
      <c r="E27" s="394">
        <v>-30.205945457810213</v>
      </c>
      <c r="F27" s="233">
        <v>2460.2970000000005</v>
      </c>
      <c r="G27" s="394">
        <v>-18.707613698955115</v>
      </c>
      <c r="H27" s="397" t="s">
        <v>450</v>
      </c>
    </row>
    <row r="28" spans="1:8" x14ac:dyDescent="0.2">
      <c r="A28" s="173" t="s">
        <v>228</v>
      </c>
      <c r="B28" s="459">
        <v>67.574999999999818</v>
      </c>
      <c r="C28" s="175">
        <v>-114.67812389357461</v>
      </c>
      <c r="D28" s="174">
        <v>-841.46300000000156</v>
      </c>
      <c r="E28" s="175">
        <v>24.824659257457409</v>
      </c>
      <c r="F28" s="174">
        <v>-932.18900000000212</v>
      </c>
      <c r="G28" s="175">
        <v>-1516.2270973230841</v>
      </c>
      <c r="H28" s="393" t="s">
        <v>450</v>
      </c>
    </row>
    <row r="29" spans="1:8" x14ac:dyDescent="0.2">
      <c r="A29" s="80" t="s">
        <v>125</v>
      </c>
      <c r="B29" s="166"/>
      <c r="C29" s="166"/>
      <c r="D29" s="166"/>
      <c r="E29" s="166"/>
      <c r="F29" s="166"/>
      <c r="G29" s="166"/>
      <c r="H29" s="161" t="s">
        <v>219</v>
      </c>
    </row>
    <row r="30" spans="1:8" x14ac:dyDescent="0.2">
      <c r="A30" s="428" t="s">
        <v>526</v>
      </c>
      <c r="B30" s="166"/>
      <c r="C30" s="166"/>
      <c r="D30" s="166"/>
      <c r="E30" s="166"/>
      <c r="F30" s="166"/>
      <c r="G30" s="167"/>
      <c r="H30" s="167"/>
    </row>
    <row r="31" spans="1:8" x14ac:dyDescent="0.2">
      <c r="A31" s="133" t="s">
        <v>451</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452</v>
      </c>
      <c r="B1" s="158"/>
      <c r="C1" s="1"/>
      <c r="D1" s="1"/>
      <c r="E1" s="1"/>
      <c r="F1" s="1"/>
      <c r="G1" s="1"/>
      <c r="H1" s="1"/>
    </row>
    <row r="2" spans="1:22" x14ac:dyDescent="0.2">
      <c r="A2" s="381"/>
      <c r="B2" s="381"/>
      <c r="C2" s="381"/>
      <c r="D2" s="381"/>
      <c r="E2" s="381"/>
      <c r="F2" s="1"/>
      <c r="G2" s="1"/>
      <c r="H2" s="383" t="s">
        <v>151</v>
      </c>
    </row>
    <row r="3" spans="1:22" ht="14.85" customHeight="1" x14ac:dyDescent="0.2">
      <c r="A3" s="799" t="s">
        <v>446</v>
      </c>
      <c r="B3" s="797" t="s">
        <v>447</v>
      </c>
      <c r="C3" s="782">
        <f>INDICE!A3</f>
        <v>46142</v>
      </c>
      <c r="D3" s="780">
        <v>41671</v>
      </c>
      <c r="E3" s="780">
        <v>41671</v>
      </c>
      <c r="F3" s="779" t="s">
        <v>116</v>
      </c>
      <c r="G3" s="779"/>
      <c r="H3" s="779"/>
    </row>
    <row r="4" spans="1:22" x14ac:dyDescent="0.2">
      <c r="A4" s="800"/>
      <c r="B4" s="798"/>
      <c r="C4" s="82" t="s">
        <v>455</v>
      </c>
      <c r="D4" s="82" t="s">
        <v>456</v>
      </c>
      <c r="E4" s="82" t="s">
        <v>229</v>
      </c>
      <c r="F4" s="82" t="s">
        <v>455</v>
      </c>
      <c r="G4" s="82" t="s">
        <v>456</v>
      </c>
      <c r="H4" s="82" t="s">
        <v>229</v>
      </c>
    </row>
    <row r="5" spans="1:22" x14ac:dyDescent="0.2">
      <c r="A5" s="398"/>
      <c r="B5" s="531" t="s">
        <v>200</v>
      </c>
      <c r="C5" s="141">
        <v>0</v>
      </c>
      <c r="D5" s="141">
        <v>32.000999999999998</v>
      </c>
      <c r="E5" s="177">
        <v>32.000999999999998</v>
      </c>
      <c r="F5" s="143">
        <v>0</v>
      </c>
      <c r="G5" s="141">
        <v>239.74200000000005</v>
      </c>
      <c r="H5" s="176">
        <v>239.74200000000005</v>
      </c>
      <c r="J5" s="737"/>
      <c r="K5" s="737"/>
      <c r="L5" s="737"/>
      <c r="M5" s="737"/>
      <c r="N5" s="737"/>
      <c r="O5" s="737"/>
      <c r="P5" s="737"/>
      <c r="Q5" s="737"/>
      <c r="R5" s="737"/>
      <c r="S5" s="737"/>
      <c r="T5" s="737"/>
      <c r="U5" s="737"/>
      <c r="V5" s="737"/>
    </row>
    <row r="6" spans="1:22" x14ac:dyDescent="0.2">
      <c r="A6" s="398"/>
      <c r="B6" s="531" t="s">
        <v>230</v>
      </c>
      <c r="C6" s="141">
        <v>228.274</v>
      </c>
      <c r="D6" s="144">
        <v>209.66900000000001</v>
      </c>
      <c r="E6" s="177">
        <v>-18.60499999999999</v>
      </c>
      <c r="F6" s="143">
        <v>2329.1729999999998</v>
      </c>
      <c r="G6" s="141">
        <v>1592.9940000000004</v>
      </c>
      <c r="H6" s="177">
        <v>-736.17899999999941</v>
      </c>
      <c r="J6" s="737"/>
      <c r="K6" s="737"/>
      <c r="L6" s="737"/>
      <c r="M6" s="737"/>
      <c r="N6" s="737"/>
      <c r="O6" s="737"/>
      <c r="P6" s="737"/>
      <c r="Q6" s="737"/>
      <c r="R6" s="737"/>
      <c r="S6" s="737"/>
      <c r="T6" s="737"/>
      <c r="U6" s="737"/>
      <c r="V6" s="737"/>
    </row>
    <row r="7" spans="1:22" x14ac:dyDescent="0.2">
      <c r="A7" s="398"/>
      <c r="B7" s="647" t="s">
        <v>201</v>
      </c>
      <c r="C7" s="141">
        <v>0</v>
      </c>
      <c r="D7" s="141">
        <v>0</v>
      </c>
      <c r="E7" s="177">
        <v>0</v>
      </c>
      <c r="F7" s="143">
        <v>0</v>
      </c>
      <c r="G7" s="141">
        <v>35.054000000000002</v>
      </c>
      <c r="H7" s="177">
        <v>35.054000000000002</v>
      </c>
      <c r="J7" s="737"/>
      <c r="K7" s="737"/>
      <c r="L7" s="737"/>
      <c r="M7" s="737"/>
      <c r="N7" s="737"/>
      <c r="O7" s="737"/>
      <c r="P7" s="737"/>
      <c r="Q7" s="737"/>
      <c r="R7" s="737"/>
      <c r="S7" s="737"/>
      <c r="T7" s="737"/>
      <c r="U7" s="737"/>
      <c r="V7" s="737"/>
    </row>
    <row r="8" spans="1:22" x14ac:dyDescent="0.2">
      <c r="A8" s="486" t="s">
        <v>299</v>
      </c>
      <c r="B8" s="646"/>
      <c r="C8" s="146">
        <v>228.274</v>
      </c>
      <c r="D8" s="178">
        <v>241.67000000000002</v>
      </c>
      <c r="E8" s="178">
        <v>13.396000000000015</v>
      </c>
      <c r="F8" s="146">
        <v>2329.1729999999998</v>
      </c>
      <c r="G8" s="178">
        <v>1867.7900000000004</v>
      </c>
      <c r="H8" s="178">
        <v>-461.38299999999936</v>
      </c>
      <c r="J8" s="737"/>
      <c r="K8" s="737"/>
      <c r="L8" s="737"/>
      <c r="M8" s="737"/>
      <c r="N8" s="737"/>
      <c r="O8" s="737"/>
      <c r="P8" s="737"/>
      <c r="Q8" s="737"/>
      <c r="R8" s="737"/>
      <c r="S8" s="737"/>
      <c r="T8" s="737"/>
      <c r="U8" s="737"/>
      <c r="V8" s="737"/>
    </row>
    <row r="9" spans="1:22" x14ac:dyDescent="0.2">
      <c r="A9" s="398"/>
      <c r="B9" s="532" t="s">
        <v>202</v>
      </c>
      <c r="C9" s="144">
        <v>23.004000000000001</v>
      </c>
      <c r="D9" s="144">
        <v>14.856</v>
      </c>
      <c r="E9" s="179">
        <v>-8.1480000000000015</v>
      </c>
      <c r="F9" s="144">
        <v>49.814</v>
      </c>
      <c r="G9" s="143">
        <v>156.14999999999998</v>
      </c>
      <c r="H9" s="738">
        <v>106.33599999999998</v>
      </c>
      <c r="J9" s="737"/>
      <c r="K9" s="737"/>
      <c r="L9" s="737"/>
      <c r="M9" s="737"/>
      <c r="N9" s="737"/>
      <c r="O9" s="737"/>
      <c r="P9" s="737"/>
      <c r="Q9" s="737"/>
      <c r="R9" s="737"/>
      <c r="S9" s="737"/>
      <c r="T9" s="737"/>
      <c r="U9" s="737"/>
      <c r="V9" s="737"/>
    </row>
    <row r="10" spans="1:22" x14ac:dyDescent="0.2">
      <c r="A10" s="398"/>
      <c r="B10" s="532" t="s">
        <v>580</v>
      </c>
      <c r="C10" s="144">
        <v>0</v>
      </c>
      <c r="D10" s="141">
        <v>37.189</v>
      </c>
      <c r="E10" s="179">
        <v>37.189</v>
      </c>
      <c r="F10" s="144">
        <v>83.390999999999991</v>
      </c>
      <c r="G10" s="141">
        <v>74.185000000000002</v>
      </c>
      <c r="H10" s="179">
        <v>-9.2059999999999889</v>
      </c>
      <c r="J10" s="737"/>
      <c r="K10" s="737"/>
      <c r="L10" s="737"/>
      <c r="M10" s="737"/>
      <c r="N10" s="737"/>
      <c r="O10" s="737"/>
      <c r="P10" s="737"/>
      <c r="Q10" s="737"/>
      <c r="R10" s="737"/>
      <c r="S10" s="737"/>
      <c r="T10" s="737"/>
      <c r="U10" s="737"/>
      <c r="V10" s="737"/>
    </row>
    <row r="11" spans="1:22" x14ac:dyDescent="0.2">
      <c r="A11" s="398"/>
      <c r="B11" s="647" t="s">
        <v>231</v>
      </c>
      <c r="C11" s="144">
        <v>0</v>
      </c>
      <c r="D11" s="144">
        <v>26.052999999999997</v>
      </c>
      <c r="E11" s="179">
        <v>26.052999999999997</v>
      </c>
      <c r="F11" s="144">
        <v>88.707999999999998</v>
      </c>
      <c r="G11" s="141">
        <v>379.78199999999998</v>
      </c>
      <c r="H11" s="177">
        <v>291.07399999999996</v>
      </c>
      <c r="J11" s="737"/>
      <c r="K11" s="737"/>
      <c r="L11" s="737"/>
      <c r="M11" s="737"/>
      <c r="N11" s="737"/>
      <c r="O11" s="737"/>
      <c r="P11" s="737"/>
      <c r="Q11" s="737"/>
      <c r="R11" s="737"/>
      <c r="S11" s="737"/>
      <c r="T11" s="737"/>
      <c r="U11" s="737"/>
      <c r="V11" s="737"/>
    </row>
    <row r="12" spans="1:22" x14ac:dyDescent="0.2">
      <c r="A12" s="631" t="s">
        <v>453</v>
      </c>
      <c r="C12" s="146">
        <v>23.004000000000001</v>
      </c>
      <c r="D12" s="146">
        <v>78.097999999999999</v>
      </c>
      <c r="E12" s="178">
        <v>55.093999999999994</v>
      </c>
      <c r="F12" s="146">
        <v>221.91299999999998</v>
      </c>
      <c r="G12" s="146">
        <v>610.11699999999996</v>
      </c>
      <c r="H12" s="178">
        <v>388.20399999999995</v>
      </c>
      <c r="J12" s="737"/>
      <c r="K12" s="737"/>
      <c r="L12" s="737"/>
      <c r="M12" s="737"/>
      <c r="N12" s="737"/>
      <c r="O12" s="737"/>
      <c r="P12" s="737"/>
      <c r="Q12" s="737"/>
      <c r="R12" s="737"/>
      <c r="S12" s="737"/>
      <c r="T12" s="737"/>
      <c r="U12" s="737"/>
      <c r="V12" s="737"/>
    </row>
    <row r="13" spans="1:22" x14ac:dyDescent="0.2">
      <c r="A13" s="649"/>
      <c r="B13" s="648" t="s">
        <v>265</v>
      </c>
      <c r="C13" s="96">
        <v>0.44400000000000001</v>
      </c>
      <c r="D13" s="141">
        <v>17.396000000000001</v>
      </c>
      <c r="E13" s="179">
        <v>16.952000000000002</v>
      </c>
      <c r="F13" s="144">
        <v>300.589</v>
      </c>
      <c r="G13" s="141">
        <v>221.99</v>
      </c>
      <c r="H13" s="179">
        <v>-78.59899999999999</v>
      </c>
      <c r="J13" s="737"/>
      <c r="K13" s="737"/>
      <c r="L13" s="737"/>
      <c r="M13" s="737"/>
      <c r="N13" s="737"/>
      <c r="O13" s="737"/>
      <c r="P13" s="737"/>
      <c r="Q13" s="737"/>
      <c r="R13" s="737"/>
      <c r="S13" s="737"/>
      <c r="T13" s="737"/>
      <c r="U13" s="737"/>
      <c r="V13" s="737"/>
    </row>
    <row r="14" spans="1:22" x14ac:dyDescent="0.2">
      <c r="A14" s="398"/>
      <c r="B14" s="532" t="s">
        <v>232</v>
      </c>
      <c r="C14" s="144">
        <v>72.94</v>
      </c>
      <c r="D14" s="141">
        <v>58.277000000000001</v>
      </c>
      <c r="E14" s="179">
        <v>-14.662999999999997</v>
      </c>
      <c r="F14" s="144">
        <v>942.45100000000002</v>
      </c>
      <c r="G14" s="141">
        <v>522.33299999999997</v>
      </c>
      <c r="H14" s="179">
        <v>-420.11800000000005</v>
      </c>
      <c r="J14" s="737"/>
      <c r="K14" s="737"/>
      <c r="L14" s="737"/>
      <c r="M14" s="737"/>
      <c r="N14" s="737"/>
      <c r="O14" s="737"/>
      <c r="P14" s="737"/>
      <c r="Q14" s="737"/>
      <c r="R14" s="737"/>
      <c r="S14" s="737"/>
      <c r="T14" s="737"/>
      <c r="U14" s="737"/>
      <c r="V14" s="737"/>
    </row>
    <row r="15" spans="1:22" x14ac:dyDescent="0.2">
      <c r="A15" s="398"/>
      <c r="B15" s="532" t="s">
        <v>233</v>
      </c>
      <c r="C15" s="96">
        <v>105.02</v>
      </c>
      <c r="D15" s="144">
        <v>179.18799999999999</v>
      </c>
      <c r="E15" s="177">
        <v>74.167999999999992</v>
      </c>
      <c r="F15" s="144">
        <v>827.63700000000006</v>
      </c>
      <c r="G15" s="144">
        <v>2258.694</v>
      </c>
      <c r="H15" s="177">
        <v>1431.0569999999998</v>
      </c>
      <c r="J15" s="737"/>
      <c r="K15" s="737"/>
      <c r="L15" s="737"/>
      <c r="M15" s="737"/>
      <c r="N15" s="737"/>
      <c r="O15" s="737"/>
      <c r="P15" s="737"/>
      <c r="Q15" s="737"/>
      <c r="R15" s="737"/>
      <c r="S15" s="737"/>
      <c r="T15" s="737"/>
      <c r="U15" s="737"/>
      <c r="V15" s="737"/>
    </row>
    <row r="16" spans="1:22" x14ac:dyDescent="0.2">
      <c r="A16" s="398"/>
      <c r="B16" s="532" t="s">
        <v>579</v>
      </c>
      <c r="C16" s="144">
        <v>173.58799999999999</v>
      </c>
      <c r="D16" s="96">
        <v>135.03899999999999</v>
      </c>
      <c r="E16" s="177">
        <v>-38.549000000000007</v>
      </c>
      <c r="F16" s="144">
        <v>2336.9760000000001</v>
      </c>
      <c r="G16" s="141">
        <v>1350.6759999999999</v>
      </c>
      <c r="H16" s="177">
        <v>-986.30000000000018</v>
      </c>
      <c r="J16" s="737"/>
      <c r="K16" s="737"/>
      <c r="L16" s="737"/>
      <c r="M16" s="737"/>
      <c r="N16" s="737"/>
      <c r="O16" s="737"/>
      <c r="P16" s="737"/>
      <c r="Q16" s="737"/>
      <c r="R16" s="737"/>
      <c r="S16" s="737"/>
      <c r="T16" s="737"/>
      <c r="U16" s="737"/>
      <c r="V16" s="737"/>
    </row>
    <row r="17" spans="1:22" x14ac:dyDescent="0.2">
      <c r="A17" s="398"/>
      <c r="B17" s="532" t="s">
        <v>205</v>
      </c>
      <c r="C17" s="144">
        <v>231.66900000000001</v>
      </c>
      <c r="D17" s="96">
        <v>95.771000000000001</v>
      </c>
      <c r="E17" s="685">
        <v>-135.89800000000002</v>
      </c>
      <c r="F17" s="144">
        <v>3555.5449999999992</v>
      </c>
      <c r="G17" s="141">
        <v>858.91599999999994</v>
      </c>
      <c r="H17" s="177">
        <v>-2696.628999999999</v>
      </c>
      <c r="J17" s="737"/>
      <c r="K17" s="737"/>
      <c r="L17" s="737"/>
      <c r="M17" s="737"/>
      <c r="N17" s="737"/>
      <c r="O17" s="737"/>
      <c r="P17" s="737"/>
      <c r="Q17" s="737"/>
      <c r="R17" s="737"/>
      <c r="S17" s="737"/>
      <c r="T17" s="737"/>
      <c r="U17" s="737"/>
      <c r="V17" s="737"/>
    </row>
    <row r="18" spans="1:22" x14ac:dyDescent="0.2">
      <c r="A18" s="398"/>
      <c r="B18" s="532" t="s">
        <v>279</v>
      </c>
      <c r="C18" s="143">
        <v>44.945999999999998</v>
      </c>
      <c r="D18" s="143">
        <v>0</v>
      </c>
      <c r="E18" s="179">
        <v>-44.945999999999998</v>
      </c>
      <c r="F18" s="144">
        <v>109.369</v>
      </c>
      <c r="G18" s="141">
        <v>751.82500000000005</v>
      </c>
      <c r="H18" s="177">
        <v>642.45600000000002</v>
      </c>
      <c r="J18" s="737"/>
      <c r="K18" s="737"/>
      <c r="L18" s="737"/>
      <c r="M18" s="737"/>
      <c r="N18" s="737"/>
      <c r="O18" s="737"/>
      <c r="P18" s="737"/>
      <c r="Q18" s="737"/>
      <c r="R18" s="737"/>
      <c r="S18" s="737"/>
      <c r="T18" s="737"/>
      <c r="U18" s="737"/>
      <c r="V18" s="737"/>
    </row>
    <row r="19" spans="1:22" x14ac:dyDescent="0.2">
      <c r="A19" s="398"/>
      <c r="B19" s="532" t="s">
        <v>539</v>
      </c>
      <c r="C19" s="144">
        <v>185.37100000000001</v>
      </c>
      <c r="D19" s="141">
        <v>78.858999999999995</v>
      </c>
      <c r="E19" s="177">
        <v>-106.51200000000001</v>
      </c>
      <c r="F19" s="144">
        <v>2124.1110000000003</v>
      </c>
      <c r="G19" s="141">
        <v>849.25400000000002</v>
      </c>
      <c r="H19" s="177">
        <v>-1274.8570000000004</v>
      </c>
      <c r="J19" s="737"/>
      <c r="K19" s="737"/>
      <c r="L19" s="737"/>
      <c r="M19" s="737"/>
      <c r="N19" s="737"/>
      <c r="O19" s="737"/>
      <c r="P19" s="737"/>
      <c r="Q19" s="737"/>
      <c r="R19" s="737"/>
      <c r="S19" s="737"/>
      <c r="T19" s="737"/>
      <c r="U19" s="737"/>
      <c r="V19" s="737"/>
    </row>
    <row r="20" spans="1:22" x14ac:dyDescent="0.2">
      <c r="A20" s="398"/>
      <c r="B20" s="532" t="s">
        <v>235</v>
      </c>
      <c r="C20" s="96">
        <v>6.0839999999999996</v>
      </c>
      <c r="D20" s="141">
        <v>183.53800000000001</v>
      </c>
      <c r="E20" s="177">
        <v>177.45400000000001</v>
      </c>
      <c r="F20" s="144">
        <v>309.61200000000002</v>
      </c>
      <c r="G20" s="141">
        <v>2178.5439999999999</v>
      </c>
      <c r="H20" s="177">
        <v>1868.9319999999998</v>
      </c>
      <c r="J20" s="737"/>
      <c r="K20" s="737"/>
      <c r="L20" s="737"/>
      <c r="M20" s="737"/>
      <c r="N20" s="737"/>
      <c r="O20" s="737"/>
      <c r="P20" s="737"/>
      <c r="Q20" s="737"/>
      <c r="R20" s="737"/>
      <c r="S20" s="737"/>
      <c r="T20" s="737"/>
      <c r="U20" s="737"/>
      <c r="V20" s="737"/>
    </row>
    <row r="21" spans="1:22" x14ac:dyDescent="0.2">
      <c r="A21" s="398"/>
      <c r="B21" s="532" t="s">
        <v>207</v>
      </c>
      <c r="C21" s="96">
        <v>38.177999999999997</v>
      </c>
      <c r="D21" s="144">
        <v>26.712</v>
      </c>
      <c r="E21" s="177">
        <v>-11.465999999999998</v>
      </c>
      <c r="F21" s="144">
        <v>440.00599999999997</v>
      </c>
      <c r="G21" s="144">
        <v>352.59900000000005</v>
      </c>
      <c r="H21" s="177">
        <v>-87.406999999999925</v>
      </c>
      <c r="J21" s="737"/>
      <c r="K21" s="737"/>
      <c r="L21" s="737"/>
      <c r="M21" s="737"/>
      <c r="N21" s="737"/>
      <c r="O21" s="737"/>
      <c r="P21" s="737"/>
      <c r="Q21" s="737"/>
      <c r="R21" s="737"/>
      <c r="S21" s="737"/>
      <c r="T21" s="737"/>
      <c r="U21" s="737"/>
      <c r="V21" s="737"/>
    </row>
    <row r="22" spans="1:22" x14ac:dyDescent="0.2">
      <c r="A22" s="398"/>
      <c r="B22" s="532" t="s">
        <v>236</v>
      </c>
      <c r="C22" s="96">
        <v>2E-3</v>
      </c>
      <c r="D22" s="96">
        <v>0.19400000000000001</v>
      </c>
      <c r="E22" s="685">
        <v>0.192</v>
      </c>
      <c r="F22" s="144">
        <v>315.83600000000001</v>
      </c>
      <c r="G22" s="96">
        <v>37.725999999999999</v>
      </c>
      <c r="H22" s="177">
        <v>-278.11</v>
      </c>
      <c r="J22" s="737"/>
      <c r="K22" s="737"/>
      <c r="L22" s="737"/>
      <c r="M22" s="737"/>
      <c r="N22" s="737"/>
      <c r="O22" s="737"/>
      <c r="P22" s="737"/>
      <c r="Q22" s="737"/>
      <c r="R22" s="737"/>
      <c r="S22" s="737"/>
      <c r="T22" s="737"/>
      <c r="U22" s="737"/>
      <c r="V22" s="737"/>
    </row>
    <row r="23" spans="1:22" x14ac:dyDescent="0.2">
      <c r="A23" s="398"/>
      <c r="B23" s="532" t="s">
        <v>237</v>
      </c>
      <c r="C23" s="96">
        <v>72.131</v>
      </c>
      <c r="D23" s="96">
        <v>24.463999999999999</v>
      </c>
      <c r="E23" s="685">
        <v>-47.667000000000002</v>
      </c>
      <c r="F23" s="144">
        <v>554.721</v>
      </c>
      <c r="G23" s="141">
        <v>310.73899999999998</v>
      </c>
      <c r="H23" s="177">
        <v>-243.98200000000003</v>
      </c>
      <c r="J23" s="737"/>
      <c r="K23" s="737"/>
      <c r="L23" s="737"/>
      <c r="M23" s="737"/>
      <c r="N23" s="737"/>
      <c r="O23" s="737"/>
      <c r="P23" s="737"/>
      <c r="Q23" s="737"/>
      <c r="R23" s="737"/>
      <c r="S23" s="737"/>
      <c r="T23" s="737"/>
      <c r="U23" s="737"/>
      <c r="V23" s="737"/>
    </row>
    <row r="24" spans="1:22" x14ac:dyDescent="0.2">
      <c r="A24" s="398"/>
      <c r="B24" s="650" t="s">
        <v>238</v>
      </c>
      <c r="C24" s="144">
        <v>85.472999999999956</v>
      </c>
      <c r="D24" s="141">
        <v>41.115000000000123</v>
      </c>
      <c r="E24" s="177">
        <v>-44.357999999999834</v>
      </c>
      <c r="F24" s="144">
        <v>1067.0910000000022</v>
      </c>
      <c r="G24" s="141">
        <v>1444.8009999999995</v>
      </c>
      <c r="H24" s="177">
        <v>377.70999999999731</v>
      </c>
      <c r="J24" s="737"/>
      <c r="K24" s="737"/>
      <c r="L24" s="737"/>
      <c r="M24" s="737"/>
      <c r="N24" s="737"/>
      <c r="O24" s="737"/>
      <c r="P24" s="737"/>
      <c r="Q24" s="737"/>
      <c r="R24" s="737"/>
      <c r="S24" s="737"/>
      <c r="T24" s="737"/>
      <c r="U24" s="737"/>
      <c r="V24" s="737"/>
    </row>
    <row r="25" spans="1:22" x14ac:dyDescent="0.2">
      <c r="A25" s="631" t="s">
        <v>437</v>
      </c>
      <c r="C25" s="146">
        <v>1015.8459999999998</v>
      </c>
      <c r="D25" s="146">
        <v>840.553</v>
      </c>
      <c r="E25" s="178">
        <v>-175.29299999999978</v>
      </c>
      <c r="F25" s="146">
        <v>12883.944</v>
      </c>
      <c r="G25" s="146">
        <v>11138.097</v>
      </c>
      <c r="H25" s="178">
        <v>-1745.8469999999998</v>
      </c>
      <c r="J25" s="737"/>
      <c r="K25" s="737"/>
      <c r="L25" s="737"/>
      <c r="M25" s="737"/>
      <c r="N25" s="737"/>
      <c r="O25" s="737"/>
      <c r="P25" s="737"/>
      <c r="Q25" s="737"/>
      <c r="R25" s="737"/>
      <c r="S25" s="737"/>
      <c r="T25" s="737"/>
      <c r="U25" s="737"/>
      <c r="V25" s="737"/>
    </row>
    <row r="26" spans="1:22" x14ac:dyDescent="0.2">
      <c r="A26" s="649"/>
      <c r="B26" s="648" t="s">
        <v>209</v>
      </c>
      <c r="C26" s="144">
        <v>27.632999999999999</v>
      </c>
      <c r="D26" s="141">
        <v>0.02</v>
      </c>
      <c r="E26" s="179">
        <v>-27.613</v>
      </c>
      <c r="F26" s="144">
        <v>776.98100000000011</v>
      </c>
      <c r="G26" s="141">
        <v>245.953</v>
      </c>
      <c r="H26" s="179">
        <v>-531.02800000000013</v>
      </c>
      <c r="J26" s="737"/>
      <c r="K26" s="737"/>
      <c r="L26" s="737"/>
      <c r="M26" s="737"/>
      <c r="N26" s="737"/>
      <c r="O26" s="737"/>
      <c r="P26" s="737"/>
      <c r="Q26" s="737"/>
      <c r="R26" s="737"/>
      <c r="S26" s="737"/>
      <c r="T26" s="737"/>
      <c r="U26" s="737"/>
      <c r="V26" s="737"/>
    </row>
    <row r="27" spans="1:22" x14ac:dyDescent="0.2">
      <c r="A27" s="399"/>
      <c r="B27" s="532" t="s">
        <v>648</v>
      </c>
      <c r="C27" s="144">
        <v>0</v>
      </c>
      <c r="D27" s="144">
        <v>0</v>
      </c>
      <c r="E27" s="177">
        <v>0</v>
      </c>
      <c r="F27" s="144">
        <v>0</v>
      </c>
      <c r="G27" s="96">
        <v>146.672</v>
      </c>
      <c r="H27" s="177">
        <v>146.672</v>
      </c>
      <c r="J27" s="737"/>
      <c r="K27" s="737"/>
      <c r="L27" s="737"/>
      <c r="M27" s="737"/>
      <c r="N27" s="737"/>
      <c r="O27" s="737"/>
      <c r="P27" s="737"/>
      <c r="Q27" s="737"/>
      <c r="R27" s="737"/>
      <c r="S27" s="737"/>
      <c r="T27" s="737"/>
      <c r="U27" s="737"/>
      <c r="V27" s="737"/>
    </row>
    <row r="28" spans="1:22" x14ac:dyDescent="0.2">
      <c r="A28" s="399"/>
      <c r="B28" s="532" t="s">
        <v>239</v>
      </c>
      <c r="C28" s="141">
        <v>0.39400000000000002</v>
      </c>
      <c r="D28" s="141">
        <v>7.9000000000000001E-2</v>
      </c>
      <c r="E28" s="685">
        <v>-0.315</v>
      </c>
      <c r="F28" s="144">
        <v>270.80199999999996</v>
      </c>
      <c r="G28" s="96">
        <v>48.634999999999998</v>
      </c>
      <c r="H28" s="177">
        <v>-222.16699999999997</v>
      </c>
      <c r="J28" s="737"/>
      <c r="K28" s="737"/>
      <c r="L28" s="737"/>
      <c r="M28" s="737"/>
      <c r="N28" s="737"/>
      <c r="O28" s="737"/>
      <c r="P28" s="737"/>
      <c r="Q28" s="737"/>
      <c r="R28" s="737"/>
      <c r="S28" s="737"/>
      <c r="T28" s="737"/>
      <c r="U28" s="737"/>
      <c r="V28" s="737"/>
    </row>
    <row r="29" spans="1:22" x14ac:dyDescent="0.2">
      <c r="A29" s="399"/>
      <c r="B29" s="532" t="s">
        <v>644</v>
      </c>
      <c r="C29" s="144">
        <v>0</v>
      </c>
      <c r="D29" s="144">
        <v>0</v>
      </c>
      <c r="E29" s="177">
        <v>0</v>
      </c>
      <c r="F29" s="144">
        <v>657.23700000000008</v>
      </c>
      <c r="G29" s="144">
        <v>0</v>
      </c>
      <c r="H29" s="177">
        <v>-657.23700000000008</v>
      </c>
      <c r="J29" s="737"/>
      <c r="K29" s="737"/>
      <c r="L29" s="737"/>
      <c r="M29" s="737"/>
      <c r="N29" s="737"/>
      <c r="O29" s="737"/>
      <c r="P29" s="737"/>
      <c r="Q29" s="737"/>
      <c r="R29" s="737"/>
      <c r="S29" s="737"/>
      <c r="T29" s="737"/>
      <c r="U29" s="737"/>
      <c r="V29" s="737"/>
    </row>
    <row r="30" spans="1:22" x14ac:dyDescent="0.2">
      <c r="A30" s="399"/>
      <c r="B30" s="650" t="s">
        <v>516</v>
      </c>
      <c r="C30" s="144">
        <v>0.98000000000000043</v>
      </c>
      <c r="D30" s="144">
        <v>0</v>
      </c>
      <c r="E30" s="179">
        <v>-0.98000000000000043</v>
      </c>
      <c r="F30" s="144">
        <v>532.923</v>
      </c>
      <c r="G30" s="141">
        <v>101.61200000000008</v>
      </c>
      <c r="H30" s="177">
        <v>-431.31099999999992</v>
      </c>
      <c r="J30" s="737"/>
      <c r="K30" s="737"/>
      <c r="L30" s="737"/>
      <c r="M30" s="737"/>
      <c r="N30" s="737"/>
      <c r="O30" s="737"/>
      <c r="P30" s="737"/>
      <c r="Q30" s="737"/>
      <c r="R30" s="737"/>
      <c r="S30" s="737"/>
      <c r="T30" s="737"/>
      <c r="U30" s="737"/>
      <c r="V30" s="737"/>
    </row>
    <row r="31" spans="1:22" x14ac:dyDescent="0.2">
      <c r="A31" s="631" t="s">
        <v>336</v>
      </c>
      <c r="C31" s="146">
        <v>29.006999999999998</v>
      </c>
      <c r="D31" s="754">
        <v>9.9000000000000005E-2</v>
      </c>
      <c r="E31" s="178">
        <v>-28.907999999999998</v>
      </c>
      <c r="F31" s="146">
        <v>2237.9430000000002</v>
      </c>
      <c r="G31" s="146">
        <v>542.87200000000007</v>
      </c>
      <c r="H31" s="178">
        <v>-1695.0710000000001</v>
      </c>
      <c r="J31" s="737"/>
      <c r="K31" s="737"/>
      <c r="L31" s="737"/>
      <c r="M31" s="737"/>
      <c r="N31" s="737"/>
      <c r="O31" s="737"/>
      <c r="P31" s="737"/>
      <c r="Q31" s="737"/>
      <c r="R31" s="737"/>
      <c r="S31" s="737"/>
      <c r="T31" s="737"/>
      <c r="U31" s="737"/>
      <c r="V31" s="737"/>
    </row>
    <row r="32" spans="1:22" x14ac:dyDescent="0.2">
      <c r="A32" s="649"/>
      <c r="B32" s="648" t="s">
        <v>212</v>
      </c>
      <c r="C32" s="144">
        <v>105.371</v>
      </c>
      <c r="D32" s="141">
        <v>0.54600000000000004</v>
      </c>
      <c r="E32" s="179">
        <v>-104.82499999999999</v>
      </c>
      <c r="F32" s="144">
        <v>812.30400000000009</v>
      </c>
      <c r="G32" s="141">
        <v>0.54600000000000004</v>
      </c>
      <c r="H32" s="179">
        <v>-811.75800000000004</v>
      </c>
      <c r="J32" s="737"/>
      <c r="K32" s="737"/>
      <c r="L32" s="737"/>
      <c r="M32" s="737"/>
      <c r="N32" s="737"/>
      <c r="O32" s="737"/>
      <c r="P32" s="737"/>
      <c r="Q32" s="737"/>
      <c r="R32" s="737"/>
      <c r="S32" s="737"/>
      <c r="T32" s="737"/>
      <c r="U32" s="737"/>
      <c r="V32" s="737"/>
    </row>
    <row r="33" spans="1:22" x14ac:dyDescent="0.2">
      <c r="A33" s="399"/>
      <c r="B33" s="532" t="s">
        <v>240</v>
      </c>
      <c r="C33" s="96">
        <v>40.543999999999997</v>
      </c>
      <c r="D33" s="144">
        <v>229.33199999999999</v>
      </c>
      <c r="E33" s="177">
        <v>188.78800000000001</v>
      </c>
      <c r="F33" s="144">
        <v>178.77999999999997</v>
      </c>
      <c r="G33" s="144">
        <v>2764.8549999999996</v>
      </c>
      <c r="H33" s="177">
        <v>2586.0749999999998</v>
      </c>
      <c r="J33" s="737"/>
      <c r="K33" s="737"/>
      <c r="L33" s="737"/>
      <c r="M33" s="737"/>
      <c r="N33" s="737"/>
      <c r="O33" s="737"/>
      <c r="P33" s="737"/>
      <c r="Q33" s="737"/>
      <c r="R33" s="737"/>
      <c r="S33" s="737"/>
      <c r="T33" s="737"/>
      <c r="U33" s="737"/>
      <c r="V33" s="737"/>
    </row>
    <row r="34" spans="1:22" x14ac:dyDescent="0.2">
      <c r="A34" s="399"/>
      <c r="B34" s="532" t="s">
        <v>216</v>
      </c>
      <c r="C34" s="144">
        <v>83.906000000000006</v>
      </c>
      <c r="D34" s="144">
        <v>3.9980000000000002</v>
      </c>
      <c r="E34" s="179">
        <v>-79.908000000000001</v>
      </c>
      <c r="F34" s="144">
        <v>381.351</v>
      </c>
      <c r="G34" s="144">
        <v>526.9140000000001</v>
      </c>
      <c r="H34" s="177">
        <v>145.5630000000001</v>
      </c>
      <c r="J34" s="737"/>
      <c r="K34" s="737"/>
      <c r="L34" s="737"/>
      <c r="M34" s="737"/>
      <c r="N34" s="737"/>
      <c r="O34" s="737"/>
      <c r="P34" s="737"/>
      <c r="Q34" s="737"/>
      <c r="R34" s="737"/>
      <c r="S34" s="737"/>
      <c r="T34" s="737"/>
      <c r="U34" s="737"/>
      <c r="V34" s="737"/>
    </row>
    <row r="35" spans="1:22" x14ac:dyDescent="0.2">
      <c r="A35" s="399"/>
      <c r="B35" s="532" t="s">
        <v>217</v>
      </c>
      <c r="C35" s="144">
        <v>0</v>
      </c>
      <c r="D35" s="96">
        <v>44.000999999999998</v>
      </c>
      <c r="E35" s="685">
        <v>44.000999999999998</v>
      </c>
      <c r="F35" s="144">
        <v>47.027000000000001</v>
      </c>
      <c r="G35" s="144">
        <v>607.76900000000001</v>
      </c>
      <c r="H35" s="177">
        <v>560.74199999999996</v>
      </c>
      <c r="J35" s="737"/>
      <c r="K35" s="737"/>
      <c r="L35" s="737"/>
      <c r="M35" s="737"/>
      <c r="N35" s="737"/>
      <c r="O35" s="737"/>
      <c r="P35" s="737"/>
      <c r="Q35" s="737"/>
      <c r="R35" s="737"/>
      <c r="S35" s="737"/>
      <c r="T35" s="737"/>
      <c r="U35" s="737"/>
      <c r="V35" s="737"/>
    </row>
    <row r="36" spans="1:22" x14ac:dyDescent="0.2">
      <c r="A36" s="399"/>
      <c r="B36" s="650" t="s">
        <v>218</v>
      </c>
      <c r="C36" s="144">
        <v>31.994</v>
      </c>
      <c r="D36" s="96">
        <v>206.89600000000007</v>
      </c>
      <c r="E36" s="685">
        <v>174.90200000000007</v>
      </c>
      <c r="F36" s="144">
        <v>658.40200000000004</v>
      </c>
      <c r="G36" s="144">
        <v>2311.6019999999999</v>
      </c>
      <c r="H36" s="177">
        <v>1653.1999999999998</v>
      </c>
      <c r="J36" s="737"/>
      <c r="K36" s="737"/>
      <c r="L36" s="737"/>
      <c r="M36" s="737"/>
      <c r="N36" s="737"/>
      <c r="O36" s="737"/>
      <c r="P36" s="737"/>
      <c r="Q36" s="737"/>
      <c r="R36" s="737"/>
      <c r="S36" s="737"/>
      <c r="T36" s="737"/>
      <c r="U36" s="737"/>
      <c r="V36" s="737"/>
    </row>
    <row r="37" spans="1:22" x14ac:dyDescent="0.2">
      <c r="A37" s="631" t="s">
        <v>438</v>
      </c>
      <c r="C37" s="146">
        <v>261.815</v>
      </c>
      <c r="D37" s="146">
        <v>484.77300000000002</v>
      </c>
      <c r="E37" s="178">
        <v>222.95800000000003</v>
      </c>
      <c r="F37" s="146">
        <v>2077.864</v>
      </c>
      <c r="G37" s="146">
        <v>6211.6859999999997</v>
      </c>
      <c r="H37" s="178">
        <v>4133.8220000000001</v>
      </c>
      <c r="J37" s="737"/>
      <c r="K37" s="737"/>
      <c r="L37" s="737"/>
      <c r="M37" s="737"/>
      <c r="N37" s="737"/>
      <c r="O37" s="737"/>
      <c r="P37" s="737"/>
      <c r="Q37" s="737"/>
      <c r="R37" s="737"/>
      <c r="S37" s="737"/>
      <c r="T37" s="737"/>
      <c r="U37" s="737"/>
      <c r="V37" s="737"/>
    </row>
    <row r="38" spans="1:22" x14ac:dyDescent="0.2">
      <c r="A38" s="649"/>
      <c r="B38" s="648" t="s">
        <v>532</v>
      </c>
      <c r="C38" s="144">
        <v>6.6180000000000003</v>
      </c>
      <c r="D38" s="144">
        <v>35.162999999999997</v>
      </c>
      <c r="E38" s="685">
        <v>28.544999999999995</v>
      </c>
      <c r="F38" s="144">
        <v>133.34799999999998</v>
      </c>
      <c r="G38" s="141">
        <v>219.72999999999996</v>
      </c>
      <c r="H38" s="179">
        <v>86.381999999999977</v>
      </c>
      <c r="J38" s="737"/>
      <c r="K38" s="737"/>
      <c r="L38" s="737"/>
      <c r="M38" s="737"/>
      <c r="N38" s="737"/>
      <c r="O38" s="737"/>
      <c r="P38" s="737"/>
      <c r="Q38" s="737"/>
      <c r="R38" s="737"/>
      <c r="S38" s="737"/>
      <c r="T38" s="737"/>
      <c r="U38" s="737"/>
      <c r="V38" s="737"/>
    </row>
    <row r="39" spans="1:22" x14ac:dyDescent="0.2">
      <c r="A39" s="399"/>
      <c r="B39" s="532" t="s">
        <v>623</v>
      </c>
      <c r="C39" s="144">
        <v>20.071000000000002</v>
      </c>
      <c r="D39" s="144">
        <v>0</v>
      </c>
      <c r="E39" s="179">
        <v>-20.071000000000002</v>
      </c>
      <c r="F39" s="404">
        <v>73.576999999999998</v>
      </c>
      <c r="G39" s="96">
        <v>2.3999999999999997E-2</v>
      </c>
      <c r="H39" s="177">
        <v>-73.552999999999997</v>
      </c>
      <c r="J39" s="737"/>
      <c r="K39" s="737"/>
      <c r="L39" s="737"/>
      <c r="M39" s="737"/>
      <c r="N39" s="737"/>
      <c r="O39" s="737"/>
      <c r="P39" s="737"/>
      <c r="Q39" s="737"/>
      <c r="R39" s="737"/>
      <c r="S39" s="737"/>
      <c r="T39" s="737"/>
      <c r="U39" s="737"/>
      <c r="V39" s="737"/>
    </row>
    <row r="40" spans="1:22" x14ac:dyDescent="0.2">
      <c r="A40" s="399"/>
      <c r="B40" s="532" t="s">
        <v>599</v>
      </c>
      <c r="C40" s="141">
        <v>0</v>
      </c>
      <c r="D40" s="144">
        <v>2.202</v>
      </c>
      <c r="E40" s="179">
        <v>2.202</v>
      </c>
      <c r="F40" s="96">
        <v>697.27599999999995</v>
      </c>
      <c r="G40" s="141">
        <v>20.564</v>
      </c>
      <c r="H40" s="177">
        <v>-676.71199999999999</v>
      </c>
      <c r="J40" s="737"/>
      <c r="K40" s="737"/>
      <c r="L40" s="737"/>
      <c r="M40" s="737"/>
      <c r="N40" s="737"/>
      <c r="O40" s="737"/>
      <c r="P40" s="737"/>
      <c r="Q40" s="737"/>
      <c r="R40" s="737"/>
      <c r="S40" s="737"/>
      <c r="T40" s="737"/>
      <c r="U40" s="737"/>
      <c r="V40" s="737"/>
    </row>
    <row r="41" spans="1:22" x14ac:dyDescent="0.2">
      <c r="A41" s="399"/>
      <c r="B41" s="532" t="s">
        <v>659</v>
      </c>
      <c r="C41" s="144">
        <v>1.55</v>
      </c>
      <c r="D41" s="144">
        <v>0</v>
      </c>
      <c r="E41" s="177">
        <v>-1.55</v>
      </c>
      <c r="F41" s="96">
        <v>38.087999999999994</v>
      </c>
      <c r="G41" s="141">
        <v>169.267</v>
      </c>
      <c r="H41" s="177">
        <v>131.179</v>
      </c>
      <c r="J41" s="737"/>
      <c r="K41" s="737"/>
      <c r="L41" s="737"/>
      <c r="M41" s="737"/>
      <c r="N41" s="737"/>
      <c r="O41" s="737"/>
      <c r="P41" s="737"/>
      <c r="Q41" s="737"/>
      <c r="R41" s="737"/>
      <c r="S41" s="737"/>
      <c r="T41" s="737"/>
      <c r="U41" s="737"/>
      <c r="V41" s="737"/>
    </row>
    <row r="42" spans="1:22" x14ac:dyDescent="0.2">
      <c r="A42" s="399"/>
      <c r="B42" s="532" t="s">
        <v>596</v>
      </c>
      <c r="C42" s="144">
        <v>22.466999999999999</v>
      </c>
      <c r="D42" s="144">
        <v>0</v>
      </c>
      <c r="E42" s="177">
        <v>-22.466999999999999</v>
      </c>
      <c r="F42" s="144">
        <v>1105.423</v>
      </c>
      <c r="G42" s="144">
        <v>134.71800000000002</v>
      </c>
      <c r="H42" s="177">
        <v>-970.70499999999993</v>
      </c>
      <c r="J42" s="737"/>
      <c r="K42" s="737"/>
      <c r="L42" s="737"/>
      <c r="M42" s="737"/>
      <c r="N42" s="737"/>
      <c r="O42" s="737"/>
      <c r="P42" s="737"/>
      <c r="Q42" s="737"/>
      <c r="R42" s="737"/>
      <c r="S42" s="737"/>
      <c r="T42" s="737"/>
      <c r="U42" s="737"/>
      <c r="V42" s="737"/>
    </row>
    <row r="43" spans="1:22" x14ac:dyDescent="0.2">
      <c r="A43" s="399"/>
      <c r="B43" s="650" t="s">
        <v>241</v>
      </c>
      <c r="C43" s="141">
        <v>6.3310000000000031</v>
      </c>
      <c r="D43" s="144">
        <v>0</v>
      </c>
      <c r="E43" s="681">
        <v>-6.3310000000000031</v>
      </c>
      <c r="F43" s="141">
        <v>48.690000000000055</v>
      </c>
      <c r="G43" s="96">
        <v>0.1510000000000673</v>
      </c>
      <c r="H43" s="179">
        <v>-48.538999999999987</v>
      </c>
      <c r="J43" s="737"/>
      <c r="K43" s="737"/>
      <c r="L43" s="737"/>
      <c r="M43" s="737"/>
      <c r="N43" s="737"/>
      <c r="O43" s="737"/>
      <c r="P43" s="737"/>
      <c r="Q43" s="737"/>
      <c r="R43" s="737"/>
      <c r="S43" s="737"/>
      <c r="T43" s="737"/>
      <c r="U43" s="737"/>
      <c r="V43" s="737"/>
    </row>
    <row r="44" spans="1:22" x14ac:dyDescent="0.2">
      <c r="A44" s="486" t="s">
        <v>454</v>
      </c>
      <c r="B44" s="476"/>
      <c r="C44" s="146">
        <v>57.037000000000006</v>
      </c>
      <c r="D44" s="714">
        <v>37.364999999999995</v>
      </c>
      <c r="E44" s="178">
        <v>-19.672000000000011</v>
      </c>
      <c r="F44" s="146">
        <v>2096.402</v>
      </c>
      <c r="G44" s="146">
        <v>544.45399999999995</v>
      </c>
      <c r="H44" s="178">
        <v>-1551.9480000000001</v>
      </c>
      <c r="J44" s="737"/>
      <c r="K44" s="737"/>
      <c r="L44" s="737"/>
      <c r="M44" s="737"/>
      <c r="N44" s="737"/>
      <c r="O44" s="737"/>
      <c r="P44" s="737"/>
      <c r="Q44" s="737"/>
      <c r="R44" s="737"/>
      <c r="S44" s="737"/>
      <c r="T44" s="737"/>
      <c r="U44" s="737"/>
      <c r="V44" s="737"/>
    </row>
    <row r="45" spans="1:22" x14ac:dyDescent="0.2">
      <c r="A45" s="150" t="s">
        <v>114</v>
      </c>
      <c r="B45" s="150"/>
      <c r="C45" s="150">
        <v>1614.9829999999997</v>
      </c>
      <c r="D45" s="180">
        <v>1682.5579999999998</v>
      </c>
      <c r="E45" s="150">
        <v>67.575000000000045</v>
      </c>
      <c r="F45" s="150">
        <v>21847.238999999998</v>
      </c>
      <c r="G45" s="180">
        <v>20915.049999999996</v>
      </c>
      <c r="H45" s="150">
        <v>-932.18900000000212</v>
      </c>
      <c r="J45" s="737"/>
      <c r="K45" s="737"/>
      <c r="L45" s="737"/>
      <c r="M45" s="737"/>
      <c r="N45" s="737"/>
      <c r="O45" s="737"/>
      <c r="P45" s="737"/>
      <c r="Q45" s="737"/>
      <c r="R45" s="737"/>
      <c r="S45" s="737"/>
      <c r="T45" s="737"/>
      <c r="U45" s="737"/>
      <c r="V45" s="737"/>
    </row>
    <row r="46" spans="1:22" x14ac:dyDescent="0.2">
      <c r="A46" s="225" t="s">
        <v>439</v>
      </c>
      <c r="B46" s="152"/>
      <c r="C46" s="152">
        <v>249.298</v>
      </c>
      <c r="D46" s="726">
        <v>12.173999999999999</v>
      </c>
      <c r="E46" s="152">
        <v>-237.124</v>
      </c>
      <c r="F46" s="152">
        <v>3389.4020000000005</v>
      </c>
      <c r="G46" s="152">
        <v>965.71900000000005</v>
      </c>
      <c r="H46" s="152">
        <v>-2423.6830000000004</v>
      </c>
      <c r="J46" s="737"/>
      <c r="K46" s="737"/>
      <c r="L46" s="737"/>
      <c r="M46" s="737"/>
      <c r="N46" s="737"/>
      <c r="O46" s="737"/>
      <c r="P46" s="737"/>
      <c r="Q46" s="737"/>
      <c r="R46" s="737"/>
      <c r="S46" s="737"/>
      <c r="T46" s="737"/>
      <c r="U46" s="737"/>
      <c r="V46" s="737"/>
    </row>
    <row r="47" spans="1:22" x14ac:dyDescent="0.2">
      <c r="A47" s="225" t="s">
        <v>440</v>
      </c>
      <c r="B47" s="152"/>
      <c r="C47" s="152">
        <v>1365.6849999999997</v>
      </c>
      <c r="D47" s="691">
        <v>1670.3839999999998</v>
      </c>
      <c r="E47" s="152">
        <v>304.69900000000007</v>
      </c>
      <c r="F47" s="152">
        <v>18457.836999999996</v>
      </c>
      <c r="G47" s="152">
        <v>19949.330999999995</v>
      </c>
      <c r="H47" s="152">
        <v>1491.4939999999988</v>
      </c>
      <c r="J47" s="737"/>
      <c r="K47" s="737"/>
      <c r="L47" s="737"/>
      <c r="M47" s="737"/>
      <c r="N47" s="737"/>
      <c r="O47" s="737"/>
      <c r="P47" s="737"/>
      <c r="Q47" s="737"/>
      <c r="R47" s="737"/>
      <c r="S47" s="737"/>
      <c r="T47" s="737"/>
      <c r="U47" s="737"/>
      <c r="V47" s="737"/>
    </row>
    <row r="48" spans="1:22" x14ac:dyDescent="0.2">
      <c r="A48" s="480" t="s">
        <v>441</v>
      </c>
      <c r="B48" s="154"/>
      <c r="C48" s="154">
        <v>1009.3729999999998</v>
      </c>
      <c r="D48" s="154">
        <v>918.62899999999991</v>
      </c>
      <c r="E48" s="154">
        <v>-90.743999999999915</v>
      </c>
      <c r="F48" s="154">
        <v>12451.297999999997</v>
      </c>
      <c r="G48" s="154">
        <v>9914.1260000000002</v>
      </c>
      <c r="H48" s="154">
        <v>-2537.1719999999968</v>
      </c>
      <c r="J48" s="737"/>
      <c r="K48" s="737"/>
      <c r="L48" s="737"/>
      <c r="M48" s="737"/>
      <c r="N48" s="737"/>
      <c r="O48" s="737"/>
      <c r="P48" s="737"/>
      <c r="Q48" s="737"/>
      <c r="R48" s="737"/>
      <c r="S48" s="737"/>
      <c r="T48" s="737"/>
      <c r="U48" s="737"/>
      <c r="V48" s="737"/>
    </row>
    <row r="49" spans="1:147" x14ac:dyDescent="0.2">
      <c r="A49" s="480" t="s">
        <v>442</v>
      </c>
      <c r="B49" s="154"/>
      <c r="C49" s="154">
        <v>605.6099999999999</v>
      </c>
      <c r="D49" s="154">
        <v>763.92899999999986</v>
      </c>
      <c r="E49" s="154">
        <v>158.31899999999996</v>
      </c>
      <c r="F49" s="154">
        <v>9395.9410000000007</v>
      </c>
      <c r="G49" s="154">
        <v>11000.923999999995</v>
      </c>
      <c r="H49" s="154">
        <v>1604.9829999999947</v>
      </c>
      <c r="J49" s="737"/>
      <c r="K49" s="737"/>
      <c r="L49" s="737"/>
      <c r="M49" s="737"/>
      <c r="N49" s="737"/>
      <c r="O49" s="737"/>
      <c r="P49" s="737"/>
      <c r="Q49" s="737"/>
      <c r="R49" s="737"/>
      <c r="S49" s="737"/>
      <c r="T49" s="737"/>
      <c r="U49" s="737"/>
      <c r="V49" s="737"/>
    </row>
    <row r="50" spans="1:147" x14ac:dyDescent="0.2">
      <c r="A50" s="481" t="s">
        <v>443</v>
      </c>
      <c r="B50" s="478"/>
      <c r="C50" s="478">
        <v>725.26299999999992</v>
      </c>
      <c r="D50" s="466">
        <v>624.40300000000002</v>
      </c>
      <c r="E50" s="479">
        <v>-100.8599999999999</v>
      </c>
      <c r="F50" s="479">
        <v>9005.4869999999992</v>
      </c>
      <c r="G50" s="479">
        <v>8442.9170000000013</v>
      </c>
      <c r="H50" s="479">
        <v>-562.56999999999789</v>
      </c>
      <c r="J50" s="737"/>
      <c r="K50" s="737"/>
      <c r="L50" s="737"/>
      <c r="M50" s="737"/>
      <c r="N50" s="737"/>
      <c r="O50" s="737"/>
      <c r="P50" s="737"/>
      <c r="Q50" s="737"/>
      <c r="R50" s="737"/>
      <c r="S50" s="737"/>
      <c r="T50" s="737"/>
      <c r="U50" s="737"/>
      <c r="V50" s="737"/>
    </row>
    <row r="51" spans="1:147" x14ac:dyDescent="0.2">
      <c r="B51" s="84"/>
      <c r="C51" s="84"/>
      <c r="D51" s="84"/>
      <c r="E51" s="84"/>
      <c r="F51" s="84"/>
      <c r="G51" s="84"/>
      <c r="H51" s="161" t="s">
        <v>219</v>
      </c>
    </row>
    <row r="52" spans="1:147" x14ac:dyDescent="0.2">
      <c r="A52" s="428" t="s">
        <v>526</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3">
    <cfRule type="cellIs" dxfId="158" priority="9" operator="between">
      <formula>0</formula>
      <formula>0.5</formula>
    </cfRule>
    <cfRule type="cellIs" dxfId="157" priority="10" operator="between">
      <formula>0</formula>
      <formula>0.49</formula>
    </cfRule>
  </conditionalFormatting>
  <conditionalFormatting sqref="C15">
    <cfRule type="cellIs" dxfId="156" priority="170" operator="between">
      <formula>0</formula>
      <formula>0.5</formula>
    </cfRule>
    <cfRule type="cellIs" dxfId="155" priority="171" operator="between">
      <formula>0</formula>
      <formula>0.49</formula>
    </cfRule>
  </conditionalFormatting>
  <conditionalFormatting sqref="C20:C23">
    <cfRule type="cellIs" dxfId="154" priority="7" operator="between">
      <formula>0</formula>
      <formula>0.5</formula>
    </cfRule>
    <cfRule type="cellIs" dxfId="153" priority="8" operator="between">
      <formula>0</formula>
      <formula>0.49</formula>
    </cfRule>
  </conditionalFormatting>
  <conditionalFormatting sqref="C33">
    <cfRule type="cellIs" dxfId="152" priority="23" operator="between">
      <formula>0</formula>
      <formula>0.5</formula>
    </cfRule>
    <cfRule type="cellIs" dxfId="151" priority="24" operator="between">
      <formula>0</formula>
      <formula>0.49</formula>
    </cfRule>
  </conditionalFormatting>
  <conditionalFormatting sqref="C28:E28">
    <cfRule type="cellIs" dxfId="150" priority="2" operator="between">
      <formula>0</formula>
      <formula>0.49</formula>
    </cfRule>
  </conditionalFormatting>
  <conditionalFormatting sqref="D16">
    <cfRule type="cellIs" dxfId="149" priority="91" operator="between">
      <formula>0</formula>
      <formula>0.49</formula>
    </cfRule>
    <cfRule type="cellIs" dxfId="148" priority="90" operator="between">
      <formula>0</formula>
      <formula>0.5</formula>
    </cfRule>
  </conditionalFormatting>
  <conditionalFormatting sqref="D26 C28:D28">
    <cfRule type="cellIs" dxfId="147" priority="5" operator="between">
      <formula>0</formula>
      <formula>0.5</formula>
    </cfRule>
  </conditionalFormatting>
  <conditionalFormatting sqref="D26">
    <cfRule type="cellIs" dxfId="146" priority="6" operator="between">
      <formula>0</formula>
      <formula>0.49</formula>
    </cfRule>
  </conditionalFormatting>
  <conditionalFormatting sqref="D31">
    <cfRule type="cellIs" dxfId="145" priority="3" operator="between">
      <formula>0</formula>
      <formula>0.5</formula>
    </cfRule>
    <cfRule type="cellIs" dxfId="144" priority="4" operator="between">
      <formula>0</formula>
      <formula>0.49</formula>
    </cfRule>
  </conditionalFormatting>
  <conditionalFormatting sqref="D36">
    <cfRule type="cellIs" dxfId="143" priority="43" operator="between">
      <formula>0</formula>
      <formula>0.49</formula>
    </cfRule>
  </conditionalFormatting>
  <conditionalFormatting sqref="D44">
    <cfRule type="cellIs" dxfId="142" priority="13" operator="between">
      <formula>0</formula>
      <formula>0.5</formula>
    </cfRule>
    <cfRule type="cellIs" dxfId="141" priority="14" operator="between">
      <formula>0</formula>
      <formula>0.49</formula>
    </cfRule>
  </conditionalFormatting>
  <conditionalFormatting sqref="D17:E17">
    <cfRule type="cellIs" dxfId="140" priority="61" operator="between">
      <formula>0</formula>
      <formula>0.49</formula>
    </cfRule>
    <cfRule type="cellIs" dxfId="139" priority="60" operator="between">
      <formula>0</formula>
      <formula>0.5</formula>
    </cfRule>
  </conditionalFormatting>
  <conditionalFormatting sqref="D22:E23">
    <cfRule type="cellIs" dxfId="138" priority="138" operator="between">
      <formula>0</formula>
      <formula>0.5</formula>
    </cfRule>
    <cfRule type="cellIs" dxfId="137" priority="139" operator="between">
      <formula>0</formula>
      <formula>0.49</formula>
    </cfRule>
  </conditionalFormatting>
  <conditionalFormatting sqref="D35:E35">
    <cfRule type="cellIs" dxfId="136" priority="175" operator="between">
      <formula>0</formula>
      <formula>0.49</formula>
    </cfRule>
  </conditionalFormatting>
  <conditionalFormatting sqref="D35:E36">
    <cfRule type="cellIs" dxfId="135" priority="42" operator="between">
      <formula>0</formula>
      <formula>0.5</formula>
    </cfRule>
  </conditionalFormatting>
  <conditionalFormatting sqref="E28">
    <cfRule type="cellIs" dxfId="134" priority="1" operator="between">
      <formula>-0.5</formula>
      <formula>0</formula>
    </cfRule>
  </conditionalFormatting>
  <conditionalFormatting sqref="E36">
    <cfRule type="cellIs" dxfId="133" priority="89" operator="between">
      <formula>-0.49</formula>
      <formula>0</formula>
    </cfRule>
  </conditionalFormatting>
  <conditionalFormatting sqref="E38">
    <cfRule type="cellIs" dxfId="132" priority="18" operator="between">
      <formula>0</formula>
      <formula>0.49</formula>
    </cfRule>
    <cfRule type="cellIs" dxfId="131" priority="17" operator="between">
      <formula>0</formula>
      <formula>0.5</formula>
    </cfRule>
  </conditionalFormatting>
  <conditionalFormatting sqref="E43:G43">
    <cfRule type="cellIs" dxfId="130" priority="12" operator="between">
      <formula>0</formula>
      <formula>0.49</formula>
    </cfRule>
    <cfRule type="cellIs" dxfId="129" priority="11" operator="between">
      <formula>0</formula>
      <formula>0.5</formula>
    </cfRule>
  </conditionalFormatting>
  <conditionalFormatting sqref="F40:F41">
    <cfRule type="cellIs" dxfId="128" priority="94" operator="between">
      <formula>0</formula>
      <formula>0.5</formula>
    </cfRule>
    <cfRule type="cellIs" dxfId="127" priority="95" operator="between">
      <formula>0</formula>
      <formula>0.49</formula>
    </cfRule>
  </conditionalFormatting>
  <conditionalFormatting sqref="G22">
    <cfRule type="cellIs" dxfId="126" priority="188" operator="between">
      <formula>0</formula>
      <formula>0.5</formula>
    </cfRule>
    <cfRule type="cellIs" dxfId="125" priority="189" operator="between">
      <formula>0</formula>
      <formula>0.49</formula>
    </cfRule>
  </conditionalFormatting>
  <conditionalFormatting sqref="G27:G28">
    <cfRule type="cellIs" dxfId="124" priority="84" operator="between">
      <formula>0</formula>
      <formula>0.5</formula>
    </cfRule>
    <cfRule type="cellIs" dxfId="123" priority="85" operator="between">
      <formula>0</formula>
      <formula>0.49</formula>
    </cfRule>
  </conditionalFormatting>
  <conditionalFormatting sqref="G39:G40">
    <cfRule type="cellIs" dxfId="122" priority="50" operator="between">
      <formula>0</formula>
      <formula>0.5</formula>
    </cfRule>
    <cfRule type="cellIs" dxfId="121" priority="51" operator="between">
      <formula>0</formula>
      <formula>0.49</formula>
    </cfRule>
  </conditionalFormatting>
  <conditionalFormatting sqref="H9">
    <cfRule type="cellIs" dxfId="120" priority="26" operator="between">
      <formula>0</formula>
      <formula>0.49</formula>
    </cfRule>
    <cfRule type="cellIs" dxfId="119" priority="25"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8">
        <f>INDICE!A3</f>
        <v>46142</v>
      </c>
      <c r="C3" s="779"/>
      <c r="D3" s="779" t="s">
        <v>115</v>
      </c>
      <c r="E3" s="779"/>
      <c r="F3" s="779" t="s">
        <v>116</v>
      </c>
      <c r="G3" s="779"/>
      <c r="H3" s="779"/>
    </row>
    <row r="4" spans="1:8" x14ac:dyDescent="0.2">
      <c r="A4" s="66"/>
      <c r="B4" s="82" t="s">
        <v>47</v>
      </c>
      <c r="C4" s="82" t="s">
        <v>444</v>
      </c>
      <c r="D4" s="82" t="s">
        <v>47</v>
      </c>
      <c r="E4" s="82" t="s">
        <v>444</v>
      </c>
      <c r="F4" s="82" t="s">
        <v>47</v>
      </c>
      <c r="G4" s="83" t="s">
        <v>444</v>
      </c>
      <c r="H4" s="83" t="s">
        <v>121</v>
      </c>
    </row>
    <row r="5" spans="1:8" x14ac:dyDescent="0.2">
      <c r="A5" t="s">
        <v>589</v>
      </c>
      <c r="B5" s="717">
        <v>3.3000000000000002E-2</v>
      </c>
      <c r="C5" s="73">
        <v>450</v>
      </c>
      <c r="D5" s="718">
        <v>0.33300000000000002</v>
      </c>
      <c r="E5" s="73">
        <v>-59.782608695652172</v>
      </c>
      <c r="F5" s="718">
        <v>0.80300000000000005</v>
      </c>
      <c r="G5" s="187">
        <v>-36.398054715098134</v>
      </c>
      <c r="H5" s="474">
        <v>100</v>
      </c>
    </row>
    <row r="6" spans="1:8" x14ac:dyDescent="0.2">
      <c r="A6" s="188" t="s">
        <v>243</v>
      </c>
      <c r="B6" s="725">
        <v>3.3000000000000002E-2</v>
      </c>
      <c r="C6" s="711">
        <v>450</v>
      </c>
      <c r="D6" s="716">
        <v>0.33300000000000002</v>
      </c>
      <c r="E6" s="711">
        <v>-59.782608695652172</v>
      </c>
      <c r="F6" s="719">
        <v>0.80300000000000005</v>
      </c>
      <c r="G6" s="188">
        <v>-36.398054715098134</v>
      </c>
      <c r="H6" s="188">
        <v>100</v>
      </c>
    </row>
    <row r="7" spans="1:8" x14ac:dyDescent="0.2">
      <c r="A7" s="556" t="s">
        <v>244</v>
      </c>
      <c r="B7" s="677">
        <f>B6/'Consumo PP'!B11*100</f>
        <v>6.6646079490754182E-4</v>
      </c>
      <c r="C7" s="619"/>
      <c r="D7" s="677">
        <f>D6/'Consumo PP'!D11*100</f>
        <v>1.7210080696558538E-3</v>
      </c>
      <c r="E7" s="619"/>
      <c r="F7" s="677">
        <f>F6/'Consumo PP'!F11*100</f>
        <v>1.3403254278134024E-3</v>
      </c>
      <c r="G7" s="556"/>
      <c r="H7" s="618"/>
    </row>
    <row r="8" spans="1:8" x14ac:dyDescent="0.2">
      <c r="A8" s="80" t="s">
        <v>564</v>
      </c>
      <c r="B8" s="59"/>
      <c r="C8" s="108"/>
      <c r="D8" s="108"/>
      <c r="E8" s="108"/>
      <c r="F8" s="108"/>
      <c r="G8" s="108"/>
      <c r="H8" s="161" t="s">
        <v>219</v>
      </c>
    </row>
    <row r="9" spans="1:8" s="1" customFormat="1" x14ac:dyDescent="0.2">
      <c r="A9" s="80" t="s">
        <v>519</v>
      </c>
      <c r="B9" s="108"/>
    </row>
    <row r="10" spans="1:8" s="1" customFormat="1" x14ac:dyDescent="0.2">
      <c r="A10" s="721" t="s">
        <v>526</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18"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245</v>
      </c>
      <c r="B1" s="420"/>
      <c r="C1" s="1"/>
      <c r="D1" s="1"/>
      <c r="E1" s="1"/>
      <c r="F1" s="1"/>
      <c r="G1" s="1"/>
    </row>
    <row r="2" spans="1:7" x14ac:dyDescent="0.2">
      <c r="A2" s="1"/>
      <c r="B2" s="1"/>
      <c r="C2" s="1"/>
      <c r="D2" s="1"/>
      <c r="E2" s="1"/>
      <c r="F2" s="1"/>
      <c r="G2" s="55" t="s">
        <v>151</v>
      </c>
    </row>
    <row r="3" spans="1:7" x14ac:dyDescent="0.2">
      <c r="A3" s="56"/>
      <c r="B3" s="782">
        <f>INDICE!A3</f>
        <v>46142</v>
      </c>
      <c r="C3" s="782"/>
      <c r="D3" s="780" t="s">
        <v>115</v>
      </c>
      <c r="E3" s="780"/>
      <c r="F3" s="780" t="s">
        <v>116</v>
      </c>
      <c r="G3" s="780"/>
    </row>
    <row r="4" spans="1:7" x14ac:dyDescent="0.2">
      <c r="A4" s="66"/>
      <c r="B4" s="607" t="s">
        <v>47</v>
      </c>
      <c r="C4" s="196" t="s">
        <v>444</v>
      </c>
      <c r="D4" s="607" t="s">
        <v>47</v>
      </c>
      <c r="E4" s="196" t="s">
        <v>444</v>
      </c>
      <c r="F4" s="607" t="s">
        <v>47</v>
      </c>
      <c r="G4" s="196" t="s">
        <v>444</v>
      </c>
    </row>
    <row r="5" spans="1:7" ht="15" x14ac:dyDescent="0.25">
      <c r="A5" s="415" t="s">
        <v>114</v>
      </c>
      <c r="B5" s="418">
        <v>5355.2139999999999</v>
      </c>
      <c r="C5" s="416">
        <v>14.572505451871532</v>
      </c>
      <c r="D5" s="417">
        <v>19976.862000000001</v>
      </c>
      <c r="E5" s="416">
        <v>-0.467135567667334</v>
      </c>
      <c r="F5" s="419">
        <v>62511.756000000001</v>
      </c>
      <c r="G5" s="416">
        <v>-0.96158513794390665</v>
      </c>
    </row>
    <row r="6" spans="1:7" x14ac:dyDescent="0.2">
      <c r="A6" s="80"/>
      <c r="B6" s="1"/>
      <c r="C6" s="1"/>
      <c r="D6" s="1"/>
      <c r="E6" s="1"/>
      <c r="F6" s="1"/>
      <c r="G6" s="55" t="s">
        <v>219</v>
      </c>
    </row>
    <row r="7" spans="1:7" x14ac:dyDescent="0.2">
      <c r="A7" s="80" t="s">
        <v>564</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17"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649</v>
      </c>
      <c r="B1" s="3"/>
      <c r="C1" s="3"/>
      <c r="D1" s="3"/>
      <c r="E1" s="3"/>
      <c r="F1" s="3"/>
      <c r="G1" s="3"/>
    </row>
    <row r="2" spans="1:8" ht="15.75" x14ac:dyDescent="0.25">
      <c r="A2" s="2"/>
      <c r="B2" s="89"/>
      <c r="C2" s="3"/>
      <c r="D2" s="3"/>
      <c r="E2" s="3"/>
      <c r="F2" s="3"/>
      <c r="G2" s="3"/>
      <c r="H2" s="55" t="s">
        <v>151</v>
      </c>
    </row>
    <row r="3" spans="1:8" x14ac:dyDescent="0.2">
      <c r="A3" s="70"/>
      <c r="B3" s="778">
        <f>INDICE!A3</f>
        <v>46142</v>
      </c>
      <c r="C3" s="779"/>
      <c r="D3" s="779" t="s">
        <v>115</v>
      </c>
      <c r="E3" s="779"/>
      <c r="F3" s="779" t="s">
        <v>116</v>
      </c>
      <c r="G3" s="779"/>
      <c r="H3" s="779"/>
    </row>
    <row r="4" spans="1:8" x14ac:dyDescent="0.2">
      <c r="A4" s="66"/>
      <c r="B4" s="63" t="s">
        <v>47</v>
      </c>
      <c r="C4" s="63" t="s">
        <v>416</v>
      </c>
      <c r="D4" s="63" t="s">
        <v>47</v>
      </c>
      <c r="E4" s="63" t="s">
        <v>416</v>
      </c>
      <c r="F4" s="63" t="s">
        <v>47</v>
      </c>
      <c r="G4" s="64" t="s">
        <v>416</v>
      </c>
      <c r="H4" s="64" t="s">
        <v>121</v>
      </c>
    </row>
    <row r="5" spans="1:8" x14ac:dyDescent="0.2">
      <c r="A5" s="3" t="s">
        <v>508</v>
      </c>
      <c r="B5" s="300">
        <v>158.75299999999999</v>
      </c>
      <c r="C5" s="72">
        <v>144.31055709449058</v>
      </c>
      <c r="D5" s="71">
        <v>542.5809999999999</v>
      </c>
      <c r="E5" s="72">
        <v>41.301919075385328</v>
      </c>
      <c r="F5" s="71">
        <v>1414.732</v>
      </c>
      <c r="G5" s="72">
        <v>18.603881051725264</v>
      </c>
      <c r="H5" s="303">
        <v>2.2865424641187668</v>
      </c>
    </row>
    <row r="6" spans="1:8" x14ac:dyDescent="0.2">
      <c r="A6" s="3" t="s">
        <v>48</v>
      </c>
      <c r="B6" s="301">
        <v>906.26699999999994</v>
      </c>
      <c r="C6" s="59">
        <v>22.916994439169944</v>
      </c>
      <c r="D6" s="58">
        <v>3267.3099999999995</v>
      </c>
      <c r="E6" s="59">
        <v>7.2909199512294451</v>
      </c>
      <c r="F6" s="58">
        <v>9855.5580000000009</v>
      </c>
      <c r="G6" s="59">
        <v>2.1711302192963036</v>
      </c>
      <c r="H6" s="304">
        <v>15.928919310926329</v>
      </c>
    </row>
    <row r="7" spans="1:8" x14ac:dyDescent="0.2">
      <c r="A7" s="3" t="s">
        <v>49</v>
      </c>
      <c r="B7" s="301">
        <v>923.18299999999999</v>
      </c>
      <c r="C7" s="59">
        <v>26.110315773368796</v>
      </c>
      <c r="D7" s="58">
        <v>3385.0209999999997</v>
      </c>
      <c r="E7" s="73">
        <v>7.9997141295611875</v>
      </c>
      <c r="F7" s="58">
        <v>10114.485000000001</v>
      </c>
      <c r="G7" s="59">
        <v>1.0050186521779394</v>
      </c>
      <c r="H7" s="304">
        <v>16.34740675632721</v>
      </c>
    </row>
    <row r="8" spans="1:8" x14ac:dyDescent="0.2">
      <c r="A8" s="3" t="s">
        <v>122</v>
      </c>
      <c r="B8" s="301">
        <v>2115.1179999999999</v>
      </c>
      <c r="C8" s="73">
        <v>15.87395589146476</v>
      </c>
      <c r="D8" s="58">
        <v>7934.393</v>
      </c>
      <c r="E8" s="59">
        <v>0.75584730213358331</v>
      </c>
      <c r="F8" s="58">
        <v>25362.108</v>
      </c>
      <c r="G8" s="59">
        <v>3.1331575064572772</v>
      </c>
      <c r="H8" s="304">
        <v>40.991182020033676</v>
      </c>
    </row>
    <row r="9" spans="1:8" x14ac:dyDescent="0.2">
      <c r="A9" s="3" t="s">
        <v>123</v>
      </c>
      <c r="B9" s="301">
        <v>316.685</v>
      </c>
      <c r="C9" s="59">
        <v>9.539786582729473</v>
      </c>
      <c r="D9" s="58">
        <v>1245.492</v>
      </c>
      <c r="E9" s="59">
        <v>4.9015578255127545</v>
      </c>
      <c r="F9" s="58">
        <v>3878.9059999999999</v>
      </c>
      <c r="G9" s="73">
        <v>-8.1129969841665925</v>
      </c>
      <c r="H9" s="304">
        <v>6.2692321113292619</v>
      </c>
    </row>
    <row r="10" spans="1:8" x14ac:dyDescent="0.2">
      <c r="A10" s="66" t="s">
        <v>581</v>
      </c>
      <c r="B10" s="302">
        <v>901.71099999999899</v>
      </c>
      <c r="C10" s="75">
        <v>-1.9848451744674211</v>
      </c>
      <c r="D10" s="74">
        <v>3459.9109999999996</v>
      </c>
      <c r="E10" s="75">
        <v>-11.050258667873928</v>
      </c>
      <c r="F10" s="74">
        <v>11246.318000000003</v>
      </c>
      <c r="G10" s="75">
        <v>-6.2886019464688259</v>
      </c>
      <c r="H10" s="305">
        <v>18.176717337264758</v>
      </c>
    </row>
    <row r="11" spans="1:8" x14ac:dyDescent="0.2">
      <c r="A11" s="76" t="s">
        <v>114</v>
      </c>
      <c r="B11" s="77">
        <v>5321.7169999999996</v>
      </c>
      <c r="C11" s="78">
        <v>16.48052940392374</v>
      </c>
      <c r="D11" s="77">
        <v>19834.707999999999</v>
      </c>
      <c r="E11" s="78">
        <v>1.6358774856384359</v>
      </c>
      <c r="F11" s="77">
        <v>61872.107000000004</v>
      </c>
      <c r="G11" s="78">
        <v>0.33291653428860196</v>
      </c>
      <c r="H11" s="78">
        <v>100</v>
      </c>
    </row>
    <row r="12" spans="1:8" x14ac:dyDescent="0.2">
      <c r="A12" s="3"/>
      <c r="B12" s="3"/>
      <c r="C12" s="3"/>
      <c r="D12" s="3"/>
      <c r="E12" s="3"/>
      <c r="F12" s="3"/>
      <c r="G12" s="3"/>
      <c r="H12" s="79" t="s">
        <v>219</v>
      </c>
    </row>
    <row r="13" spans="1:8" x14ac:dyDescent="0.2">
      <c r="A13" s="80" t="s">
        <v>565</v>
      </c>
      <c r="B13" s="3"/>
      <c r="C13" s="3"/>
      <c r="D13" s="3"/>
      <c r="E13" s="3"/>
      <c r="F13" s="3"/>
      <c r="G13" s="3"/>
      <c r="H13" s="3"/>
    </row>
    <row r="14" spans="1:8" x14ac:dyDescent="0.2">
      <c r="A14" s="80" t="s">
        <v>566</v>
      </c>
      <c r="B14" s="58"/>
      <c r="C14" s="3"/>
      <c r="D14" s="3"/>
      <c r="E14" s="3"/>
      <c r="F14" s="3"/>
      <c r="G14" s="3"/>
      <c r="H14" s="3"/>
    </row>
    <row r="15" spans="1:8" x14ac:dyDescent="0.2">
      <c r="A15" s="80" t="s">
        <v>527</v>
      </c>
      <c r="B15" s="3"/>
      <c r="C15" s="3"/>
      <c r="D15" s="3"/>
      <c r="E15" s="3"/>
      <c r="F15" s="3"/>
      <c r="G15" s="3"/>
      <c r="H15" s="3"/>
    </row>
  </sheetData>
  <mergeCells count="3">
    <mergeCell ref="B3:C3"/>
    <mergeCell ref="D3:E3"/>
    <mergeCell ref="F3:H3"/>
  </mergeCells>
  <conditionalFormatting sqref="C8">
    <cfRule type="cellIs" dxfId="116" priority="3" operator="between">
      <formula>-0.5</formula>
      <formula>0.5</formula>
    </cfRule>
    <cfRule type="cellIs" dxfId="115" priority="4" operator="between">
      <formula>0</formula>
      <formula>0.49</formula>
    </cfRule>
  </conditionalFormatting>
  <conditionalFormatting sqref="E7">
    <cfRule type="cellIs" dxfId="114" priority="1" operator="between">
      <formula>0</formula>
      <formula>0.5</formula>
    </cfRule>
    <cfRule type="cellIs" dxfId="113"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246</v>
      </c>
      <c r="B1" s="158"/>
      <c r="C1" s="158"/>
      <c r="D1" s="158"/>
      <c r="E1" s="158"/>
      <c r="F1" s="15"/>
      <c r="G1" s="15"/>
    </row>
    <row r="2" spans="1:7" x14ac:dyDescent="0.2">
      <c r="A2" s="158"/>
      <c r="B2" s="158"/>
      <c r="C2" s="158"/>
      <c r="D2" s="158"/>
      <c r="E2" s="161" t="s">
        <v>151</v>
      </c>
      <c r="F2" s="15"/>
      <c r="G2" s="15"/>
    </row>
    <row r="3" spans="1:7" x14ac:dyDescent="0.2">
      <c r="A3" s="801">
        <f>INDICE!A3</f>
        <v>46142</v>
      </c>
      <c r="B3" s="801">
        <v>41671</v>
      </c>
      <c r="C3" s="802">
        <v>41671</v>
      </c>
      <c r="D3" s="801">
        <v>41671</v>
      </c>
      <c r="E3" s="801">
        <v>41671</v>
      </c>
      <c r="F3" s="15"/>
    </row>
    <row r="4" spans="1:7" x14ac:dyDescent="0.2">
      <c r="A4" s="18" t="s">
        <v>30</v>
      </c>
      <c r="B4" s="723">
        <v>3.3000000000000002E-2</v>
      </c>
      <c r="C4" s="421"/>
      <c r="D4" s="15" t="s">
        <v>247</v>
      </c>
      <c r="E4" s="232">
        <v>5321.7169999999996</v>
      </c>
    </row>
    <row r="5" spans="1:7" x14ac:dyDescent="0.2">
      <c r="A5" s="18" t="s">
        <v>248</v>
      </c>
      <c r="B5" s="233">
        <v>5556.0010000000002</v>
      </c>
      <c r="C5" s="232"/>
      <c r="D5" s="18" t="s">
        <v>249</v>
      </c>
      <c r="E5" s="233">
        <v>-333.29700000000003</v>
      </c>
    </row>
    <row r="6" spans="1:7" x14ac:dyDescent="0.2">
      <c r="A6" s="18" t="s">
        <v>468</v>
      </c>
      <c r="B6" s="233">
        <v>97.498999999999995</v>
      </c>
      <c r="C6" s="232"/>
      <c r="D6" s="18" t="s">
        <v>250</v>
      </c>
      <c r="E6" s="233">
        <v>-126.84893000000284</v>
      </c>
    </row>
    <row r="7" spans="1:7" x14ac:dyDescent="0.2">
      <c r="A7" s="18" t="s">
        <v>469</v>
      </c>
      <c r="B7" s="233">
        <v>159.70199999999937</v>
      </c>
      <c r="C7" s="232"/>
      <c r="D7" s="18" t="s">
        <v>470</v>
      </c>
      <c r="E7" s="233">
        <v>1614.9829999999999</v>
      </c>
    </row>
    <row r="8" spans="1:7" x14ac:dyDescent="0.2">
      <c r="A8" s="18" t="s">
        <v>471</v>
      </c>
      <c r="B8" s="233">
        <v>-458.02100000000002</v>
      </c>
      <c r="C8" s="232"/>
      <c r="D8" s="18" t="s">
        <v>472</v>
      </c>
      <c r="E8" s="233">
        <v>-1682.558</v>
      </c>
    </row>
    <row r="9" spans="1:7" x14ac:dyDescent="0.2">
      <c r="A9" s="173" t="s">
        <v>58</v>
      </c>
      <c r="B9" s="174">
        <v>5355.2139999999999</v>
      </c>
      <c r="C9" s="232"/>
      <c r="D9" s="18" t="s">
        <v>252</v>
      </c>
      <c r="E9" s="233">
        <v>157.53299999999999</v>
      </c>
    </row>
    <row r="10" spans="1:7" x14ac:dyDescent="0.2">
      <c r="A10" s="18" t="s">
        <v>251</v>
      </c>
      <c r="B10" s="233">
        <v>-33.497000000000298</v>
      </c>
      <c r="C10" s="232"/>
      <c r="D10" s="173" t="s">
        <v>473</v>
      </c>
      <c r="E10" s="174">
        <v>4951.5290699999978</v>
      </c>
      <c r="G10" s="493"/>
    </row>
    <row r="11" spans="1:7" x14ac:dyDescent="0.2">
      <c r="A11" s="173" t="s">
        <v>247</v>
      </c>
      <c r="B11" s="174">
        <v>5321.7169999999996</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3"/>
  <sheetViews>
    <sheetView showGridLines="0" workbookViewId="0">
      <selection activeCell="E34" sqref="E34"/>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0" t="s">
        <v>475</v>
      </c>
      <c r="B1" s="770"/>
      <c r="C1" s="770"/>
      <c r="D1" s="770"/>
      <c r="E1" s="191"/>
      <c r="F1" s="191"/>
      <c r="G1" s="6"/>
      <c r="H1" s="6"/>
      <c r="I1" s="6"/>
      <c r="J1" s="6"/>
    </row>
    <row r="2" spans="1:10" ht="14.25" customHeight="1" x14ac:dyDescent="0.2">
      <c r="A2" s="770"/>
      <c r="B2" s="770"/>
      <c r="C2" s="770"/>
      <c r="D2" s="770"/>
      <c r="E2" s="191"/>
      <c r="F2" s="191"/>
      <c r="G2" s="6"/>
      <c r="H2" s="6"/>
      <c r="I2" s="6"/>
      <c r="J2" s="6"/>
    </row>
    <row r="3" spans="1:10" ht="14.25" customHeight="1" x14ac:dyDescent="0.2">
      <c r="A3" s="53"/>
      <c r="B3" s="53"/>
      <c r="C3" s="53"/>
      <c r="D3" s="55" t="s">
        <v>253</v>
      </c>
    </row>
    <row r="4" spans="1:10" ht="14.25" customHeight="1" x14ac:dyDescent="0.2">
      <c r="A4" s="192"/>
      <c r="B4" s="192"/>
      <c r="C4" s="193" t="s">
        <v>576</v>
      </c>
      <c r="D4" s="193" t="s">
        <v>577</v>
      </c>
    </row>
    <row r="5" spans="1:10" ht="14.25" customHeight="1" x14ac:dyDescent="0.2">
      <c r="A5" s="806">
        <v>2022</v>
      </c>
      <c r="B5" s="730" t="s">
        <v>621</v>
      </c>
      <c r="C5" s="731">
        <v>18.63</v>
      </c>
      <c r="D5" s="196">
        <v>4.9577464788732337</v>
      </c>
    </row>
    <row r="6" spans="1:10" ht="14.25" customHeight="1" x14ac:dyDescent="0.2">
      <c r="A6" s="807" t="s">
        <v>504</v>
      </c>
      <c r="B6" s="194" t="s">
        <v>626</v>
      </c>
      <c r="C6" s="740">
        <v>19.55</v>
      </c>
      <c r="D6" s="195">
        <v>4.9382716049382811</v>
      </c>
    </row>
    <row r="7" spans="1:10" ht="14.25" customHeight="1" x14ac:dyDescent="0.2">
      <c r="A7" s="808" t="s">
        <v>504</v>
      </c>
      <c r="B7" s="194" t="s">
        <v>625</v>
      </c>
      <c r="C7" s="740">
        <v>18.579999999999998</v>
      </c>
      <c r="D7" s="195">
        <v>-4.9616368286445134</v>
      </c>
    </row>
    <row r="8" spans="1:10" ht="14.25" customHeight="1" x14ac:dyDescent="0.2">
      <c r="A8" s="806">
        <v>2023</v>
      </c>
      <c r="B8" s="730" t="s">
        <v>627</v>
      </c>
      <c r="C8" s="731">
        <v>17.66</v>
      </c>
      <c r="D8" s="196">
        <v>-4.9515608180839523</v>
      </c>
    </row>
    <row r="9" spans="1:10" ht="14.25" customHeight="1" x14ac:dyDescent="0.2">
      <c r="A9" s="807" t="s">
        <v>504</v>
      </c>
      <c r="B9" s="194" t="s">
        <v>630</v>
      </c>
      <c r="C9" s="740">
        <v>16.79</v>
      </c>
      <c r="D9" s="195">
        <v>-4.9263873159682952</v>
      </c>
    </row>
    <row r="10" spans="1:10" ht="14.25" customHeight="1" x14ac:dyDescent="0.2">
      <c r="A10" s="807" t="s">
        <v>504</v>
      </c>
      <c r="B10" s="194" t="s">
        <v>631</v>
      </c>
      <c r="C10" s="740">
        <v>15.96</v>
      </c>
      <c r="D10" s="195">
        <v>-4.9434187016080902</v>
      </c>
    </row>
    <row r="11" spans="1:10" ht="14.25" customHeight="1" x14ac:dyDescent="0.2">
      <c r="A11" s="807" t="s">
        <v>504</v>
      </c>
      <c r="B11" s="194" t="s">
        <v>632</v>
      </c>
      <c r="C11" s="740">
        <v>15.18</v>
      </c>
      <c r="D11" s="195">
        <v>-4.8872180451127889</v>
      </c>
    </row>
    <row r="12" spans="1:10" ht="14.25" customHeight="1" x14ac:dyDescent="0.2">
      <c r="A12" s="807" t="s">
        <v>504</v>
      </c>
      <c r="B12" s="194" t="s">
        <v>645</v>
      </c>
      <c r="C12" s="740">
        <v>14.43</v>
      </c>
      <c r="D12" s="195">
        <v>-4.9407114624505928</v>
      </c>
    </row>
    <row r="13" spans="1:10" ht="14.25" customHeight="1" x14ac:dyDescent="0.2">
      <c r="A13" s="808" t="s">
        <v>504</v>
      </c>
      <c r="B13" s="727" t="s">
        <v>643</v>
      </c>
      <c r="C13" s="616">
        <v>15.14</v>
      </c>
      <c r="D13" s="197">
        <v>4.9203049203049263</v>
      </c>
    </row>
    <row r="14" spans="1:10" ht="14.25" customHeight="1" x14ac:dyDescent="0.2">
      <c r="A14" s="806">
        <v>2024</v>
      </c>
      <c r="B14" s="730" t="s">
        <v>652</v>
      </c>
      <c r="C14" s="731">
        <v>15.89</v>
      </c>
      <c r="D14" s="196">
        <v>4.9537648612945837</v>
      </c>
    </row>
    <row r="15" spans="1:10" ht="14.25" customHeight="1" x14ac:dyDescent="0.2">
      <c r="A15" s="807" t="s">
        <v>504</v>
      </c>
      <c r="B15" s="194" t="s">
        <v>653</v>
      </c>
      <c r="C15" s="740">
        <v>16.670000000000002</v>
      </c>
      <c r="D15" s="195">
        <v>4.9087476400251804</v>
      </c>
      <c r="F15" s="3" t="s">
        <v>364</v>
      </c>
    </row>
    <row r="16" spans="1:10" ht="14.25" customHeight="1" x14ac:dyDescent="0.2">
      <c r="A16" s="807" t="s">
        <v>504</v>
      </c>
      <c r="B16" s="194" t="s">
        <v>654</v>
      </c>
      <c r="C16" s="740">
        <v>16.14</v>
      </c>
      <c r="D16" s="195">
        <v>-3.1793641271745714</v>
      </c>
    </row>
    <row r="17" spans="1:4" ht="14.25" customHeight="1" x14ac:dyDescent="0.2">
      <c r="A17" s="807" t="s">
        <v>504</v>
      </c>
      <c r="B17" s="194" t="s">
        <v>655</v>
      </c>
      <c r="C17" s="740">
        <v>15.34</v>
      </c>
      <c r="D17" s="195">
        <v>-4.9566294919454812</v>
      </c>
    </row>
    <row r="18" spans="1:4" ht="14.25" customHeight="1" x14ac:dyDescent="0.2">
      <c r="A18" s="807" t="s">
        <v>504</v>
      </c>
      <c r="B18" s="194" t="s">
        <v>656</v>
      </c>
      <c r="C18" s="740">
        <v>15.93</v>
      </c>
      <c r="D18" s="195">
        <v>3.8461538461538449</v>
      </c>
    </row>
    <row r="19" spans="1:4" ht="14.25" customHeight="1" x14ac:dyDescent="0.2">
      <c r="A19" s="808" t="s">
        <v>504</v>
      </c>
      <c r="B19" s="727" t="s">
        <v>660</v>
      </c>
      <c r="C19" s="616">
        <v>16.61</v>
      </c>
      <c r="D19" s="197">
        <v>4.2686754551161314</v>
      </c>
    </row>
    <row r="20" spans="1:4" ht="14.25" customHeight="1" x14ac:dyDescent="0.2">
      <c r="A20" s="806">
        <v>2025</v>
      </c>
      <c r="B20" s="730" t="s">
        <v>661</v>
      </c>
      <c r="C20" s="731">
        <v>16.64</v>
      </c>
      <c r="D20" s="196">
        <v>0.18061408789886296</v>
      </c>
    </row>
    <row r="21" spans="1:4" ht="14.25" customHeight="1" x14ac:dyDescent="0.2">
      <c r="A21" s="807" t="s">
        <v>504</v>
      </c>
      <c r="B21" s="194" t="s">
        <v>663</v>
      </c>
      <c r="C21" s="740">
        <v>17.670000000000002</v>
      </c>
      <c r="D21" s="195">
        <v>6.1899038461538529</v>
      </c>
    </row>
    <row r="22" spans="1:4" ht="14.25" customHeight="1" x14ac:dyDescent="0.2">
      <c r="A22" s="807" t="s">
        <v>504</v>
      </c>
      <c r="B22" s="194" t="s">
        <v>669</v>
      </c>
      <c r="C22" s="740">
        <v>18</v>
      </c>
      <c r="D22" s="195">
        <v>1.8675721561969343</v>
      </c>
    </row>
    <row r="23" spans="1:4" ht="14.25" customHeight="1" x14ac:dyDescent="0.2">
      <c r="A23" s="807" t="s">
        <v>504</v>
      </c>
      <c r="B23" s="194" t="s">
        <v>670</v>
      </c>
      <c r="C23" s="740">
        <v>17.11</v>
      </c>
      <c r="D23" s="195">
        <v>-4.9444444444444482</v>
      </c>
    </row>
    <row r="24" spans="1:4" ht="14.25" customHeight="1" x14ac:dyDescent="0.2">
      <c r="A24" s="807" t="s">
        <v>504</v>
      </c>
      <c r="B24" s="194" t="s">
        <v>673</v>
      </c>
      <c r="C24" s="740">
        <v>16.27</v>
      </c>
      <c r="D24" s="195">
        <v>-4.9094097019286957</v>
      </c>
    </row>
    <row r="25" spans="1:4" ht="14.25" customHeight="1" x14ac:dyDescent="0.2">
      <c r="A25" s="808" t="s">
        <v>504</v>
      </c>
      <c r="B25" s="727" t="s">
        <v>676</v>
      </c>
      <c r="C25" s="616">
        <v>15.46</v>
      </c>
      <c r="D25" s="197">
        <v>-4.9784880147510684</v>
      </c>
    </row>
    <row r="26" spans="1:4" ht="14.25" customHeight="1" x14ac:dyDescent="0.2">
      <c r="A26" s="803">
        <v>2026</v>
      </c>
      <c r="B26" s="194" t="s">
        <v>679</v>
      </c>
      <c r="C26" s="740">
        <v>15.58</v>
      </c>
      <c r="D26" s="195">
        <v>0.77619663648123682</v>
      </c>
    </row>
    <row r="27" spans="1:4" ht="14.25" customHeight="1" x14ac:dyDescent="0.2">
      <c r="A27" s="804"/>
      <c r="B27" s="194" t="s">
        <v>686</v>
      </c>
      <c r="C27" s="740">
        <v>16.350000000000001</v>
      </c>
      <c r="D27" s="195">
        <v>4.9422336328626537</v>
      </c>
    </row>
    <row r="28" spans="1:4" ht="14.1" customHeight="1" x14ac:dyDescent="0.2">
      <c r="A28" s="805" t="s">
        <v>504</v>
      </c>
      <c r="B28" s="727" t="s">
        <v>692</v>
      </c>
      <c r="C28" s="616">
        <v>14.66</v>
      </c>
      <c r="D28" s="197">
        <v>-10.336391437308876</v>
      </c>
    </row>
    <row r="29" spans="1:4" ht="14.25" customHeight="1" x14ac:dyDescent="0.2">
      <c r="A29" s="630" t="s">
        <v>254</v>
      </c>
      <c r="B29"/>
      <c r="C29"/>
      <c r="D29" s="755" t="s">
        <v>563</v>
      </c>
    </row>
    <row r="30" spans="1:4" ht="14.25" customHeight="1" x14ac:dyDescent="0.2">
      <c r="A30" s="630" t="s">
        <v>687</v>
      </c>
      <c r="B30"/>
      <c r="C30"/>
      <c r="D30"/>
    </row>
    <row r="31" spans="1:4" ht="14.25" customHeight="1" x14ac:dyDescent="0.2">
      <c r="A31" s="80"/>
    </row>
    <row r="32" spans="1:4" ht="14.25" customHeight="1" x14ac:dyDescent="0.2">
      <c r="A32" s="80"/>
    </row>
    <row r="33" spans="1:1" ht="14.25" customHeight="1" x14ac:dyDescent="0.2">
      <c r="A33" s="80"/>
    </row>
  </sheetData>
  <mergeCells count="6">
    <mergeCell ref="A26:A28"/>
    <mergeCell ref="A1:D2"/>
    <mergeCell ref="A5:A7"/>
    <mergeCell ref="A8:A13"/>
    <mergeCell ref="A14:A19"/>
    <mergeCell ref="A20:A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570</v>
      </c>
      <c r="B1" s="53"/>
      <c r="C1" s="53"/>
      <c r="D1" s="53"/>
      <c r="E1" s="53"/>
      <c r="F1" s="6"/>
    </row>
    <row r="2" spans="1:6" x14ac:dyDescent="0.2">
      <c r="A2" s="54"/>
      <c r="B2" s="54"/>
      <c r="C2" s="54"/>
      <c r="D2" s="54"/>
      <c r="E2" s="54"/>
      <c r="F2" s="55" t="s">
        <v>105</v>
      </c>
    </row>
    <row r="3" spans="1:6" ht="14.85" customHeight="1" x14ac:dyDescent="0.2">
      <c r="A3" s="56"/>
      <c r="B3" s="772" t="s">
        <v>675</v>
      </c>
      <c r="C3" s="774" t="s">
        <v>415</v>
      </c>
      <c r="D3" s="772" t="s">
        <v>667</v>
      </c>
      <c r="E3" s="774" t="s">
        <v>415</v>
      </c>
      <c r="F3" s="776" t="s">
        <v>671</v>
      </c>
    </row>
    <row r="4" spans="1:6" ht="14.85" customHeight="1" x14ac:dyDescent="0.2">
      <c r="A4" s="491"/>
      <c r="B4" s="773"/>
      <c r="C4" s="775"/>
      <c r="D4" s="773"/>
      <c r="E4" s="775"/>
      <c r="F4" s="777"/>
    </row>
    <row r="5" spans="1:6" x14ac:dyDescent="0.2">
      <c r="A5" s="3" t="s">
        <v>107</v>
      </c>
      <c r="B5" s="58">
        <v>2470.0247124295402</v>
      </c>
      <c r="C5" s="59">
        <v>2.0980976776142928</v>
      </c>
      <c r="D5" s="58">
        <v>2768.230742380817</v>
      </c>
      <c r="E5" s="59">
        <v>2.4064059555950923</v>
      </c>
      <c r="F5" s="59">
        <v>-10.772441234244971</v>
      </c>
    </row>
    <row r="6" spans="1:6" x14ac:dyDescent="0.2">
      <c r="A6" s="3" t="s">
        <v>108</v>
      </c>
      <c r="B6" s="58">
        <v>54784.398490573767</v>
      </c>
      <c r="C6" s="59">
        <v>46.535169735006306</v>
      </c>
      <c r="D6" s="58">
        <v>51859.549211808546</v>
      </c>
      <c r="E6" s="59">
        <v>45.081187116086575</v>
      </c>
      <c r="F6" s="59">
        <v>5.6399435074519042</v>
      </c>
    </row>
    <row r="7" spans="1:6" x14ac:dyDescent="0.2">
      <c r="A7" s="3" t="s">
        <v>109</v>
      </c>
      <c r="B7" s="58">
        <v>24065.224505588987</v>
      </c>
      <c r="C7" s="59">
        <v>20.441573475910367</v>
      </c>
      <c r="D7" s="58">
        <v>25228.810374393222</v>
      </c>
      <c r="E7" s="59">
        <v>21.93124966356844</v>
      </c>
      <c r="F7" s="59">
        <v>-4.6121313353135882</v>
      </c>
    </row>
    <row r="8" spans="1:6" x14ac:dyDescent="0.2">
      <c r="A8" s="3" t="s">
        <v>110</v>
      </c>
      <c r="B8" s="58">
        <v>14211</v>
      </c>
      <c r="C8" s="59">
        <v>12.071161048121397</v>
      </c>
      <c r="D8" s="58">
        <v>14778</v>
      </c>
      <c r="E8" s="59">
        <v>12.846424493212327</v>
      </c>
      <c r="F8" s="59">
        <v>-3.8367844092570031</v>
      </c>
    </row>
    <row r="9" spans="1:6" x14ac:dyDescent="0.2">
      <c r="A9" s="3" t="s">
        <v>111</v>
      </c>
      <c r="B9" s="58">
        <v>22479.807072123625</v>
      </c>
      <c r="C9" s="59">
        <v>19.094882238991104</v>
      </c>
      <c r="D9" s="58">
        <v>21101.293177998232</v>
      </c>
      <c r="E9" s="59">
        <v>18.343224355142151</v>
      </c>
      <c r="F9" s="59">
        <v>6.5328408192666316</v>
      </c>
    </row>
    <row r="10" spans="1:6" x14ac:dyDescent="0.2">
      <c r="A10" s="3" t="s">
        <v>112</v>
      </c>
      <c r="B10" s="95">
        <v>595.77779980280877</v>
      </c>
      <c r="C10" s="187">
        <v>0.50606781861340744</v>
      </c>
      <c r="D10" s="95">
        <v>500.08106429731538</v>
      </c>
      <c r="E10" s="187">
        <v>0.4347173929476737</v>
      </c>
      <c r="F10" s="187">
        <v>19.136244568660253</v>
      </c>
    </row>
    <row r="11" spans="1:6" x14ac:dyDescent="0.2">
      <c r="A11" s="3" t="s">
        <v>113</v>
      </c>
      <c r="B11" s="95">
        <v>-879.36319862424762</v>
      </c>
      <c r="C11" s="187">
        <v>-0.74695199425687542</v>
      </c>
      <c r="D11" s="95">
        <v>-1200.0648323301809</v>
      </c>
      <c r="E11" s="187">
        <v>-1.0432089765522523</v>
      </c>
      <c r="F11" s="187">
        <v>-26.723692342789757</v>
      </c>
    </row>
    <row r="12" spans="1:6" x14ac:dyDescent="0.2">
      <c r="A12" s="60" t="s">
        <v>114</v>
      </c>
      <c r="B12" s="463">
        <v>117726.86938189447</v>
      </c>
      <c r="C12" s="464">
        <v>100</v>
      </c>
      <c r="D12" s="463">
        <v>115035.89973854795</v>
      </c>
      <c r="E12" s="464">
        <v>100</v>
      </c>
      <c r="F12" s="464">
        <v>2.3392433574758216</v>
      </c>
    </row>
    <row r="13" spans="1:6" x14ac:dyDescent="0.2">
      <c r="A13" s="693"/>
      <c r="B13" s="3"/>
      <c r="C13" s="3"/>
      <c r="D13" s="3"/>
      <c r="E13" s="3"/>
      <c r="F13" s="55" t="s">
        <v>563</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476</v>
      </c>
      <c r="B1" s="53"/>
      <c r="C1" s="53"/>
      <c r="D1" s="6"/>
      <c r="E1" s="6"/>
      <c r="F1" s="6"/>
    </row>
    <row r="2" spans="1:6" x14ac:dyDescent="0.2">
      <c r="A2" s="54"/>
      <c r="B2" s="54"/>
      <c r="C2" s="54"/>
      <c r="D2" s="65"/>
      <c r="E2" s="65"/>
      <c r="F2" s="55" t="s">
        <v>255</v>
      </c>
    </row>
    <row r="3" spans="1:6" x14ac:dyDescent="0.2">
      <c r="A3" s="56"/>
      <c r="B3" s="782" t="s">
        <v>256</v>
      </c>
      <c r="C3" s="782"/>
      <c r="D3" s="782"/>
      <c r="E3" s="780" t="s">
        <v>257</v>
      </c>
      <c r="F3" s="780"/>
    </row>
    <row r="4" spans="1:6" x14ac:dyDescent="0.2">
      <c r="A4" s="66"/>
      <c r="B4" s="199" t="s">
        <v>690</v>
      </c>
      <c r="C4" s="200" t="s">
        <v>683</v>
      </c>
      <c r="D4" s="199" t="s">
        <v>691</v>
      </c>
      <c r="E4" s="185" t="s">
        <v>258</v>
      </c>
      <c r="F4" s="184" t="s">
        <v>259</v>
      </c>
    </row>
    <row r="5" spans="1:6" x14ac:dyDescent="0.2">
      <c r="A5" s="423" t="s">
        <v>478</v>
      </c>
      <c r="B5" s="90">
        <v>153.01738461666665</v>
      </c>
      <c r="C5" s="90">
        <v>163.66378389032258</v>
      </c>
      <c r="D5" s="90">
        <v>148.93095547333331</v>
      </c>
      <c r="E5" s="90">
        <v>-6.5050428510136937</v>
      </c>
      <c r="F5" s="90">
        <v>2.7438413527569323</v>
      </c>
    </row>
    <row r="6" spans="1:6" x14ac:dyDescent="0.2">
      <c r="A6" s="66" t="s">
        <v>477</v>
      </c>
      <c r="B6" s="97">
        <v>180.10952090666672</v>
      </c>
      <c r="C6" s="197">
        <v>176.42193066451611</v>
      </c>
      <c r="D6" s="97">
        <v>140.62853354666663</v>
      </c>
      <c r="E6" s="97">
        <v>2.0902107965040502</v>
      </c>
      <c r="F6" s="97">
        <v>28.074663344831503</v>
      </c>
    </row>
    <row r="7" spans="1:6" x14ac:dyDescent="0.2">
      <c r="F7" s="55" t="s">
        <v>563</v>
      </c>
    </row>
    <row r="8" spans="1:6" x14ac:dyDescent="0.2">
      <c r="A8" s="630" t="s">
        <v>687</v>
      </c>
    </row>
    <row r="13" spans="1:6" x14ac:dyDescent="0.2">
      <c r="C13" s="1" t="s">
        <v>364</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0" t="s">
        <v>688</v>
      </c>
      <c r="B1" s="770"/>
      <c r="C1" s="770"/>
      <c r="D1" s="3"/>
      <c r="E1" s="3"/>
    </row>
    <row r="2" spans="1:38" x14ac:dyDescent="0.2">
      <c r="A2" s="771"/>
      <c r="B2" s="770"/>
      <c r="C2" s="770"/>
      <c r="D2" s="3"/>
      <c r="E2" s="55" t="s">
        <v>255</v>
      </c>
    </row>
    <row r="3" spans="1:38" x14ac:dyDescent="0.2">
      <c r="A3" s="57"/>
      <c r="B3" s="201" t="s">
        <v>260</v>
      </c>
      <c r="C3" s="201" t="s">
        <v>261</v>
      </c>
      <c r="D3" s="201" t="s">
        <v>262</v>
      </c>
      <c r="E3" s="201" t="s">
        <v>263</v>
      </c>
    </row>
    <row r="4" spans="1:38" x14ac:dyDescent="0.2">
      <c r="A4" s="665" t="s">
        <v>264</v>
      </c>
      <c r="B4" s="701">
        <v>153.01738461666665</v>
      </c>
      <c r="C4" s="702">
        <v>13.910671328787878</v>
      </c>
      <c r="D4" s="702">
        <v>35.974545467878762</v>
      </c>
      <c r="E4" s="702">
        <v>103.13216782000001</v>
      </c>
      <c r="F4" s="608"/>
      <c r="G4" s="608"/>
      <c r="H4" s="608"/>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265</v>
      </c>
      <c r="B5" s="203">
        <v>215.54000000000002</v>
      </c>
      <c r="C5" s="92">
        <v>34.413949579831936</v>
      </c>
      <c r="D5" s="92">
        <v>80.270000000000024</v>
      </c>
      <c r="E5" s="92">
        <v>100.85605042016806</v>
      </c>
      <c r="F5" s="608"/>
      <c r="G5" s="608"/>
      <c r="M5" s="609"/>
      <c r="N5" s="609"/>
      <c r="O5" s="609"/>
      <c r="P5" s="609"/>
      <c r="Q5" s="609"/>
      <c r="R5" s="609"/>
      <c r="S5" s="609"/>
      <c r="T5" s="609"/>
      <c r="U5" s="609"/>
      <c r="V5" s="609"/>
      <c r="W5" s="609"/>
      <c r="X5" s="609"/>
      <c r="Y5" s="609"/>
      <c r="Z5" s="609"/>
      <c r="AA5" s="609"/>
      <c r="AB5" s="609"/>
      <c r="AC5" s="609"/>
      <c r="AD5" s="609"/>
      <c r="AE5" s="276"/>
      <c r="AF5" s="276"/>
      <c r="AG5" s="276"/>
      <c r="AH5" s="276"/>
      <c r="AI5" s="276"/>
      <c r="AJ5" s="276"/>
      <c r="AK5" s="276"/>
      <c r="AL5" s="276"/>
    </row>
    <row r="6" spans="1:38" x14ac:dyDescent="0.2">
      <c r="A6" s="202" t="s">
        <v>266</v>
      </c>
      <c r="B6" s="203">
        <v>175.38333333333333</v>
      </c>
      <c r="C6" s="92">
        <v>29.230555555555558</v>
      </c>
      <c r="D6" s="92">
        <v>57.225111111111104</v>
      </c>
      <c r="E6" s="92">
        <v>88.927666666666667</v>
      </c>
      <c r="F6" s="608"/>
      <c r="G6" s="608"/>
      <c r="M6" s="609"/>
      <c r="N6" s="609"/>
      <c r="O6" s="609"/>
      <c r="P6" s="609"/>
      <c r="Q6" s="609"/>
      <c r="R6" s="609"/>
      <c r="S6" s="609"/>
      <c r="T6" s="609"/>
      <c r="U6" s="609"/>
      <c r="V6" s="609"/>
      <c r="W6" s="609"/>
      <c r="X6" s="609"/>
      <c r="Y6" s="609"/>
      <c r="Z6" s="609"/>
      <c r="AA6" s="609"/>
      <c r="AB6" s="609"/>
      <c r="AC6" s="609"/>
      <c r="AD6" s="609"/>
      <c r="AE6" s="276"/>
      <c r="AF6" s="276"/>
      <c r="AG6" s="276"/>
      <c r="AH6" s="276"/>
      <c r="AI6" s="276"/>
      <c r="AJ6" s="276"/>
      <c r="AK6" s="276"/>
      <c r="AL6" s="276"/>
    </row>
    <row r="7" spans="1:38" x14ac:dyDescent="0.2">
      <c r="A7" s="202" t="s">
        <v>232</v>
      </c>
      <c r="B7" s="203">
        <v>185.90583333333333</v>
      </c>
      <c r="C7" s="92">
        <v>32.26464876033058</v>
      </c>
      <c r="D7" s="92">
        <v>60.01587</v>
      </c>
      <c r="E7" s="92">
        <v>93.625314573002754</v>
      </c>
      <c r="F7" s="608"/>
      <c r="G7" s="608"/>
      <c r="N7" s="609"/>
      <c r="O7" s="609"/>
      <c r="P7" s="609"/>
      <c r="Q7" s="609"/>
      <c r="R7" s="609"/>
      <c r="S7" s="609"/>
      <c r="T7" s="609"/>
      <c r="U7" s="609"/>
      <c r="V7" s="609"/>
      <c r="W7" s="609"/>
      <c r="X7" s="609"/>
      <c r="Y7" s="609"/>
      <c r="Z7" s="609"/>
      <c r="AA7" s="609"/>
      <c r="AB7" s="609"/>
      <c r="AC7" s="609"/>
      <c r="AD7" s="609"/>
      <c r="AE7" s="276"/>
      <c r="AF7" s="276"/>
      <c r="AG7" s="276"/>
      <c r="AH7" s="276"/>
      <c r="AI7" s="276"/>
      <c r="AJ7" s="276"/>
      <c r="AK7" s="276"/>
      <c r="AL7" s="276"/>
    </row>
    <row r="8" spans="1:38" x14ac:dyDescent="0.2">
      <c r="A8" s="202" t="s">
        <v>267</v>
      </c>
      <c r="B8" s="203">
        <v>146.41966666666664</v>
      </c>
      <c r="C8" s="92">
        <v>24.403277777777777</v>
      </c>
      <c r="D8" s="92">
        <v>36.301723564931507</v>
      </c>
      <c r="E8" s="92">
        <v>85.714665323957362</v>
      </c>
      <c r="F8" s="608"/>
      <c r="G8" s="608"/>
      <c r="N8" s="609"/>
      <c r="O8" s="609"/>
      <c r="P8" s="609"/>
      <c r="Q8" s="609"/>
      <c r="R8" s="609"/>
      <c r="S8" s="609"/>
      <c r="T8" s="609"/>
      <c r="U8" s="609"/>
      <c r="V8" s="609"/>
      <c r="W8" s="609"/>
      <c r="X8" s="609"/>
      <c r="Y8" s="609"/>
      <c r="Z8" s="609"/>
      <c r="AA8" s="609"/>
      <c r="AB8" s="609"/>
      <c r="AC8" s="609"/>
      <c r="AD8" s="609"/>
      <c r="AE8" s="276"/>
      <c r="AF8" s="276"/>
      <c r="AG8" s="276"/>
      <c r="AH8" s="276"/>
      <c r="AI8" s="276"/>
      <c r="AJ8" s="276"/>
      <c r="AK8" s="276"/>
      <c r="AL8" s="276"/>
    </row>
    <row r="9" spans="1:38" x14ac:dyDescent="0.2">
      <c r="A9" s="202" t="s">
        <v>268</v>
      </c>
      <c r="B9" s="203">
        <v>153.25006666666667</v>
      </c>
      <c r="C9" s="92">
        <v>24.468498039215689</v>
      </c>
      <c r="D9" s="92">
        <v>38.13666666666667</v>
      </c>
      <c r="E9" s="92">
        <v>90.64490196078431</v>
      </c>
      <c r="F9" s="608"/>
      <c r="G9" s="608"/>
    </row>
    <row r="10" spans="1:38" x14ac:dyDescent="0.2">
      <c r="A10" s="202" t="s">
        <v>269</v>
      </c>
      <c r="B10" s="203">
        <v>169.77</v>
      </c>
      <c r="C10" s="92">
        <v>33.954000000000001</v>
      </c>
      <c r="D10" s="92">
        <v>45.231000000000016</v>
      </c>
      <c r="E10" s="92">
        <v>90.584999999999994</v>
      </c>
      <c r="F10" s="608"/>
      <c r="G10" s="608"/>
    </row>
    <row r="11" spans="1:38" x14ac:dyDescent="0.2">
      <c r="A11" s="202" t="s">
        <v>270</v>
      </c>
      <c r="B11" s="203">
        <v>225.54645130305298</v>
      </c>
      <c r="C11" s="92">
        <v>45.109290260610592</v>
      </c>
      <c r="D11" s="92">
        <v>71.044289191804452</v>
      </c>
      <c r="E11" s="92">
        <v>109.39287185063793</v>
      </c>
      <c r="F11" s="608"/>
      <c r="G11" s="608"/>
    </row>
    <row r="12" spans="1:38" x14ac:dyDescent="0.2">
      <c r="A12" s="202" t="s">
        <v>271</v>
      </c>
      <c r="B12" s="203">
        <v>166.10999999999999</v>
      </c>
      <c r="C12" s="92">
        <v>31.061219512195123</v>
      </c>
      <c r="D12" s="92">
        <v>55.364999999999981</v>
      </c>
      <c r="E12" s="92">
        <v>79.683780487804881</v>
      </c>
      <c r="F12" s="608"/>
      <c r="G12" s="608"/>
    </row>
    <row r="13" spans="1:38" x14ac:dyDescent="0.2">
      <c r="A13" s="202" t="s">
        <v>272</v>
      </c>
      <c r="B13" s="203">
        <v>160.73343333333332</v>
      </c>
      <c r="C13" s="92">
        <v>28.984717486338795</v>
      </c>
      <c r="D13" s="92">
        <v>50.325999999999993</v>
      </c>
      <c r="E13" s="92">
        <v>81.422715846994535</v>
      </c>
      <c r="F13" s="608"/>
      <c r="G13" s="608"/>
    </row>
    <row r="14" spans="1:38" x14ac:dyDescent="0.2">
      <c r="A14" s="202" t="s">
        <v>204</v>
      </c>
      <c r="B14" s="203">
        <v>173.78666666666666</v>
      </c>
      <c r="C14" s="92">
        <v>28.964444444444446</v>
      </c>
      <c r="D14" s="92">
        <v>61.674134790528221</v>
      </c>
      <c r="E14" s="92">
        <v>83.148087431693995</v>
      </c>
      <c r="F14" s="608"/>
      <c r="G14" s="608"/>
    </row>
    <row r="15" spans="1:38" x14ac:dyDescent="0.2">
      <c r="A15" s="202" t="s">
        <v>273</v>
      </c>
      <c r="B15" s="203">
        <v>201.59850289855072</v>
      </c>
      <c r="C15" s="92">
        <v>40.962245608868876</v>
      </c>
      <c r="D15" s="92">
        <v>72.241388999999998</v>
      </c>
      <c r="E15" s="92">
        <v>88.394868289681853</v>
      </c>
      <c r="F15" s="608"/>
      <c r="G15" s="608"/>
    </row>
    <row r="16" spans="1:38" x14ac:dyDescent="0.2">
      <c r="A16" s="202" t="s">
        <v>233</v>
      </c>
      <c r="B16" s="204">
        <v>202.47116666666665</v>
      </c>
      <c r="C16" s="195">
        <v>33.745194444444444</v>
      </c>
      <c r="D16" s="195">
        <v>69.019999999999982</v>
      </c>
      <c r="E16" s="195">
        <v>99.705972222222215</v>
      </c>
      <c r="F16" s="608"/>
      <c r="G16" s="608"/>
    </row>
    <row r="17" spans="1:13" x14ac:dyDescent="0.2">
      <c r="A17" s="202" t="s">
        <v>234</v>
      </c>
      <c r="B17" s="203">
        <v>205.06</v>
      </c>
      <c r="C17" s="92">
        <v>39.689032258064515</v>
      </c>
      <c r="D17" s="92">
        <v>71.534000000000006</v>
      </c>
      <c r="E17" s="92">
        <v>93.836967741935482</v>
      </c>
      <c r="F17" s="608"/>
      <c r="G17" s="608"/>
    </row>
    <row r="18" spans="1:13" x14ac:dyDescent="0.2">
      <c r="A18" s="202" t="s">
        <v>274</v>
      </c>
      <c r="B18" s="203">
        <v>160.97578107870129</v>
      </c>
      <c r="C18" s="92">
        <v>34.223197552164841</v>
      </c>
      <c r="D18" s="92">
        <v>38.523366951751179</v>
      </c>
      <c r="E18" s="92">
        <v>88.229216574785269</v>
      </c>
      <c r="F18" s="608"/>
      <c r="G18" s="608"/>
    </row>
    <row r="19" spans="1:13" x14ac:dyDescent="0.2">
      <c r="A19" s="3" t="s">
        <v>275</v>
      </c>
      <c r="B19" s="203">
        <v>189.995</v>
      </c>
      <c r="C19" s="92">
        <v>35.527520325203255</v>
      </c>
      <c r="D19" s="92">
        <v>60.418000000000006</v>
      </c>
      <c r="E19" s="92">
        <v>94.049479674796743</v>
      </c>
      <c r="F19" s="608"/>
      <c r="G19" s="608"/>
    </row>
    <row r="20" spans="1:13" x14ac:dyDescent="0.2">
      <c r="A20" s="3" t="s">
        <v>205</v>
      </c>
      <c r="B20" s="203">
        <v>175.82339999999999</v>
      </c>
      <c r="C20" s="92">
        <v>31.705859016393443</v>
      </c>
      <c r="D20" s="92">
        <v>47.289999999999992</v>
      </c>
      <c r="E20" s="92">
        <v>96.827540983606553</v>
      </c>
      <c r="F20" s="608"/>
      <c r="G20" s="608"/>
    </row>
    <row r="21" spans="1:13" x14ac:dyDescent="0.2">
      <c r="A21" s="3" t="s">
        <v>276</v>
      </c>
      <c r="B21" s="203">
        <v>182.40533333333335</v>
      </c>
      <c r="C21" s="92">
        <v>31.657123966942152</v>
      </c>
      <c r="D21" s="92">
        <v>61.716000000000008</v>
      </c>
      <c r="E21" s="92">
        <v>89.032209366391186</v>
      </c>
      <c r="F21" s="608"/>
      <c r="G21" s="608"/>
    </row>
    <row r="22" spans="1:13" x14ac:dyDescent="0.2">
      <c r="A22" s="194" t="s">
        <v>277</v>
      </c>
      <c r="B22" s="203">
        <v>173.52157272727271</v>
      </c>
      <c r="C22" s="92">
        <v>30.115314274981213</v>
      </c>
      <c r="D22" s="92">
        <v>56.199999999999989</v>
      </c>
      <c r="E22" s="92">
        <v>87.206258452291507</v>
      </c>
      <c r="F22" s="608"/>
      <c r="G22" s="608"/>
    </row>
    <row r="23" spans="1:13" x14ac:dyDescent="0.2">
      <c r="A23" s="194" t="s">
        <v>278</v>
      </c>
      <c r="B23" s="205">
        <v>173.12</v>
      </c>
      <c r="C23" s="206">
        <v>25.154188034188039</v>
      </c>
      <c r="D23" s="206">
        <v>56.911459999999991</v>
      </c>
      <c r="E23" s="206">
        <v>91.054351965811975</v>
      </c>
      <c r="F23" s="608"/>
      <c r="G23" s="608"/>
    </row>
    <row r="24" spans="1:13" x14ac:dyDescent="0.2">
      <c r="A24" s="194" t="s">
        <v>279</v>
      </c>
      <c r="B24" s="205">
        <v>134</v>
      </c>
      <c r="C24" s="206">
        <v>20.440677966101696</v>
      </c>
      <c r="D24" s="206">
        <v>54.937999999999995</v>
      </c>
      <c r="E24" s="206">
        <v>58.621322033898309</v>
      </c>
      <c r="F24" s="608"/>
      <c r="G24" s="608"/>
    </row>
    <row r="25" spans="1:13" x14ac:dyDescent="0.2">
      <c r="A25" s="194" t="s">
        <v>539</v>
      </c>
      <c r="B25" s="205">
        <v>232.23463333333333</v>
      </c>
      <c r="C25" s="206">
        <v>40.305184297520661</v>
      </c>
      <c r="D25" s="206">
        <v>84.800000000000011</v>
      </c>
      <c r="E25" s="206">
        <v>107.12944903581267</v>
      </c>
      <c r="F25" s="608"/>
      <c r="G25" s="608"/>
    </row>
    <row r="26" spans="1:13" x14ac:dyDescent="0.2">
      <c r="A26" s="3" t="s">
        <v>280</v>
      </c>
      <c r="B26" s="205">
        <v>147.13963470127163</v>
      </c>
      <c r="C26" s="206">
        <v>27.513915431945104</v>
      </c>
      <c r="D26" s="206">
        <v>22.443238587861007</v>
      </c>
      <c r="E26" s="206">
        <v>97.18248068146552</v>
      </c>
      <c r="F26" s="608"/>
      <c r="G26" s="608"/>
    </row>
    <row r="27" spans="1:13" x14ac:dyDescent="0.2">
      <c r="A27" s="194" t="s">
        <v>235</v>
      </c>
      <c r="B27" s="205">
        <v>191.76333333333335</v>
      </c>
      <c r="C27" s="206">
        <v>35.858184281842824</v>
      </c>
      <c r="D27" s="206">
        <v>61.158111532033345</v>
      </c>
      <c r="E27" s="206">
        <v>94.74703751945718</v>
      </c>
      <c r="F27" s="608"/>
      <c r="G27" s="608"/>
    </row>
    <row r="28" spans="1:13" x14ac:dyDescent="0.2">
      <c r="A28" s="194" t="s">
        <v>541</v>
      </c>
      <c r="B28" s="203">
        <v>168.54871806262881</v>
      </c>
      <c r="C28" s="92">
        <v>29.252256853844667</v>
      </c>
      <c r="D28" s="92">
        <v>52.581598850874542</v>
      </c>
      <c r="E28" s="92">
        <v>86.714862357909595</v>
      </c>
      <c r="F28" s="608"/>
      <c r="G28" s="608"/>
    </row>
    <row r="29" spans="1:13" x14ac:dyDescent="0.2">
      <c r="A29" s="3" t="s">
        <v>281</v>
      </c>
      <c r="B29" s="205">
        <v>173.90316827121507</v>
      </c>
      <c r="C29" s="206">
        <v>30.181541600789394</v>
      </c>
      <c r="D29" s="206">
        <v>60.045659885611265</v>
      </c>
      <c r="E29" s="206">
        <v>83.675966784814406</v>
      </c>
      <c r="F29" s="608"/>
      <c r="G29" s="608"/>
    </row>
    <row r="30" spans="1:13" x14ac:dyDescent="0.2">
      <c r="A30" s="3" t="s">
        <v>236</v>
      </c>
      <c r="B30" s="203">
        <v>172.7576417443855</v>
      </c>
      <c r="C30" s="92">
        <v>34.551528348877099</v>
      </c>
      <c r="D30" s="92">
        <v>44.050256323288508</v>
      </c>
      <c r="E30" s="92">
        <v>94.155857072219888</v>
      </c>
      <c r="F30" s="608"/>
      <c r="G30" s="608"/>
    </row>
    <row r="31" spans="1:13" x14ac:dyDescent="0.2">
      <c r="A31" s="640" t="s">
        <v>282</v>
      </c>
      <c r="B31" s="641">
        <v>185.49851315691737</v>
      </c>
      <c r="C31" s="641">
        <v>32.638453482363154</v>
      </c>
      <c r="D31" s="641">
        <v>55.497205867896405</v>
      </c>
      <c r="E31" s="641">
        <v>97.36285380665781</v>
      </c>
      <c r="F31" s="608"/>
      <c r="G31" s="608"/>
    </row>
    <row r="32" spans="1:13" x14ac:dyDescent="0.2">
      <c r="A32" s="639" t="s">
        <v>283</v>
      </c>
      <c r="B32" s="638">
        <v>191.56568701832217</v>
      </c>
      <c r="C32" s="638">
        <v>32.886302451478379</v>
      </c>
      <c r="D32" s="638">
        <v>60.500642168753721</v>
      </c>
      <c r="E32" s="638">
        <v>98.178742398090066</v>
      </c>
      <c r="F32" s="608"/>
      <c r="G32" s="608"/>
      <c r="M32" s="609"/>
    </row>
    <row r="33" spans="1:13" x14ac:dyDescent="0.2">
      <c r="A33" s="637" t="s">
        <v>284</v>
      </c>
      <c r="B33" s="642">
        <v>38.548302401655519</v>
      </c>
      <c r="C33" s="642">
        <v>18.975631122690501</v>
      </c>
      <c r="D33" s="642">
        <v>24.526096700874959</v>
      </c>
      <c r="E33" s="642">
        <v>-4.953425421909941</v>
      </c>
      <c r="F33" s="608"/>
      <c r="G33" s="608"/>
      <c r="M33" s="609"/>
    </row>
    <row r="34" spans="1:13" x14ac:dyDescent="0.2">
      <c r="A34" s="80"/>
      <c r="B34" s="3"/>
      <c r="C34" s="3"/>
      <c r="D34" s="3"/>
      <c r="E34" s="55" t="s">
        <v>563</v>
      </c>
    </row>
    <row r="35" spans="1:13" s="1" customFormat="1" ht="14.25" customHeight="1" x14ac:dyDescent="0.2">
      <c r="A35" s="809" t="s">
        <v>687</v>
      </c>
      <c r="B35" s="809"/>
      <c r="C35" s="809"/>
      <c r="D35" s="809"/>
      <c r="E35" s="809"/>
    </row>
    <row r="36" spans="1:13" s="1" customFormat="1" x14ac:dyDescent="0.2">
      <c r="A36" s="809"/>
      <c r="B36" s="809"/>
      <c r="C36" s="809"/>
      <c r="D36" s="809"/>
      <c r="E36" s="809"/>
    </row>
    <row r="37" spans="1:13" s="1" customFormat="1" x14ac:dyDescent="0.2">
      <c r="A37" s="809"/>
      <c r="B37" s="809"/>
      <c r="C37" s="809"/>
      <c r="D37" s="809"/>
      <c r="E37" s="809"/>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0" t="s">
        <v>689</v>
      </c>
      <c r="B1" s="770"/>
      <c r="C1" s="770"/>
      <c r="D1" s="3"/>
      <c r="E1" s="3"/>
    </row>
    <row r="2" spans="1:36" x14ac:dyDescent="0.2">
      <c r="A2" s="771"/>
      <c r="B2" s="770"/>
      <c r="C2" s="770"/>
      <c r="D2" s="3"/>
      <c r="E2" s="55" t="s">
        <v>255</v>
      </c>
    </row>
    <row r="3" spans="1:36" x14ac:dyDescent="0.2">
      <c r="A3" s="57"/>
      <c r="B3" s="201" t="s">
        <v>260</v>
      </c>
      <c r="C3" s="201" t="s">
        <v>261</v>
      </c>
      <c r="D3" s="201" t="s">
        <v>262</v>
      </c>
      <c r="E3" s="201" t="s">
        <v>263</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5" t="s">
        <v>264</v>
      </c>
      <c r="B4" s="701">
        <v>180.10952090666672</v>
      </c>
      <c r="C4" s="702">
        <v>16.373592809696977</v>
      </c>
      <c r="D4" s="702">
        <v>33.074545473636405</v>
      </c>
      <c r="E4" s="702">
        <v>130.66138262333334</v>
      </c>
      <c r="F4" s="608"/>
      <c r="G4" s="608"/>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276"/>
      <c r="AH4" s="276"/>
      <c r="AI4" s="276"/>
      <c r="AJ4" s="276"/>
    </row>
    <row r="5" spans="1:36" x14ac:dyDescent="0.2">
      <c r="A5" s="202" t="s">
        <v>265</v>
      </c>
      <c r="B5" s="203">
        <v>226.82666666666668</v>
      </c>
      <c r="C5" s="92">
        <v>36.216022408963589</v>
      </c>
      <c r="D5" s="92">
        <v>63.220000000000006</v>
      </c>
      <c r="E5" s="92">
        <v>127.39064425770309</v>
      </c>
      <c r="G5" s="608"/>
      <c r="H5" s="610"/>
      <c r="I5" s="610"/>
      <c r="J5" s="610"/>
      <c r="K5" s="610"/>
      <c r="L5" s="609"/>
      <c r="M5" s="609"/>
      <c r="N5" s="609"/>
      <c r="O5" s="609"/>
      <c r="P5" s="609"/>
      <c r="Q5" s="609"/>
      <c r="R5" s="609"/>
      <c r="S5" s="609"/>
      <c r="T5" s="609"/>
      <c r="U5" s="609"/>
      <c r="V5" s="609"/>
      <c r="W5" s="609"/>
      <c r="X5" s="609"/>
      <c r="Y5" s="609"/>
      <c r="Z5" s="609"/>
      <c r="AA5" s="609"/>
      <c r="AB5" s="609"/>
      <c r="AC5" s="609"/>
      <c r="AD5" s="609"/>
      <c r="AE5" s="609"/>
      <c r="AF5" s="609"/>
      <c r="AG5" s="276"/>
      <c r="AH5" s="276"/>
      <c r="AI5" s="276"/>
      <c r="AJ5" s="276"/>
    </row>
    <row r="6" spans="1:36" x14ac:dyDescent="0.2">
      <c r="A6" s="202" t="s">
        <v>266</v>
      </c>
      <c r="B6" s="203">
        <v>208.05666666666667</v>
      </c>
      <c r="C6" s="92">
        <v>34.676111111111112</v>
      </c>
      <c r="D6" s="92">
        <v>50.079155555555573</v>
      </c>
      <c r="E6" s="92">
        <v>123.30139999999999</v>
      </c>
      <c r="G6" s="608"/>
      <c r="L6" s="609"/>
      <c r="M6" s="609"/>
      <c r="N6" s="609"/>
      <c r="O6" s="609"/>
      <c r="P6" s="609"/>
      <c r="Q6" s="609"/>
      <c r="R6" s="609"/>
      <c r="S6" s="609"/>
      <c r="T6" s="609"/>
      <c r="U6" s="609"/>
      <c r="V6" s="609"/>
      <c r="W6" s="609"/>
      <c r="X6" s="609"/>
      <c r="Y6" s="609"/>
      <c r="Z6" s="609"/>
      <c r="AA6" s="609"/>
      <c r="AB6" s="609"/>
      <c r="AC6" s="609"/>
      <c r="AD6" s="609"/>
      <c r="AE6" s="609"/>
      <c r="AF6" s="609"/>
      <c r="AG6" s="276"/>
      <c r="AH6" s="276"/>
      <c r="AI6" s="276"/>
      <c r="AJ6" s="276"/>
    </row>
    <row r="7" spans="1:36" x14ac:dyDescent="0.2">
      <c r="A7" s="202" t="s">
        <v>232</v>
      </c>
      <c r="B7" s="203">
        <v>224.34376666666668</v>
      </c>
      <c r="C7" s="92">
        <v>38.935695041322319</v>
      </c>
      <c r="D7" s="92">
        <v>60.015860000000004</v>
      </c>
      <c r="E7" s="92">
        <v>125.39221162534436</v>
      </c>
      <c r="G7" s="608"/>
      <c r="L7" s="610"/>
      <c r="M7" s="610"/>
      <c r="N7" s="610"/>
      <c r="O7" s="610"/>
      <c r="P7" s="610"/>
      <c r="Q7" s="610"/>
      <c r="R7" s="610"/>
      <c r="S7" s="610"/>
      <c r="T7" s="610"/>
      <c r="U7" s="610"/>
      <c r="V7" s="610"/>
      <c r="W7" s="610"/>
      <c r="X7" s="610"/>
      <c r="Y7" s="610"/>
      <c r="Z7" s="610"/>
      <c r="AA7" s="610"/>
      <c r="AB7" s="610"/>
      <c r="AC7" s="610"/>
      <c r="AD7" s="610"/>
      <c r="AE7" s="610"/>
      <c r="AF7" s="610"/>
      <c r="AG7" s="278"/>
      <c r="AH7" s="278"/>
      <c r="AI7" s="278"/>
      <c r="AJ7" s="278"/>
    </row>
    <row r="8" spans="1:36" x14ac:dyDescent="0.2">
      <c r="A8" s="202" t="s">
        <v>267</v>
      </c>
      <c r="B8" s="203">
        <v>172.0556666666667</v>
      </c>
      <c r="C8" s="92">
        <v>28.67594444444445</v>
      </c>
      <c r="D8" s="92">
        <v>33.029455525275736</v>
      </c>
      <c r="E8" s="92">
        <v>110.35026669694651</v>
      </c>
      <c r="G8" s="608"/>
    </row>
    <row r="9" spans="1:36" x14ac:dyDescent="0.2">
      <c r="A9" s="202" t="s">
        <v>268</v>
      </c>
      <c r="B9" s="203">
        <v>185.55356666666665</v>
      </c>
      <c r="C9" s="92">
        <v>29.626199719887953</v>
      </c>
      <c r="D9" s="92">
        <v>35.236666666666665</v>
      </c>
      <c r="E9" s="92">
        <v>120.69070028011204</v>
      </c>
      <c r="G9" s="608"/>
    </row>
    <row r="10" spans="1:36" x14ac:dyDescent="0.2">
      <c r="A10" s="202" t="s">
        <v>269</v>
      </c>
      <c r="B10" s="203">
        <v>192.34333333333333</v>
      </c>
      <c r="C10" s="92">
        <v>38.468666666666664</v>
      </c>
      <c r="D10" s="92">
        <v>33</v>
      </c>
      <c r="E10" s="92">
        <v>120.87466666666667</v>
      </c>
      <c r="G10" s="608"/>
    </row>
    <row r="11" spans="1:36" x14ac:dyDescent="0.2">
      <c r="A11" s="202" t="s">
        <v>270</v>
      </c>
      <c r="B11" s="203">
        <v>235.23607832998482</v>
      </c>
      <c r="C11" s="92">
        <v>47.047215665996966</v>
      </c>
      <c r="D11" s="92">
        <v>56.45806293091416</v>
      </c>
      <c r="E11" s="92">
        <v>131.7307997330737</v>
      </c>
      <c r="G11" s="608"/>
    </row>
    <row r="12" spans="1:36" x14ac:dyDescent="0.2">
      <c r="A12" s="202" t="s">
        <v>271</v>
      </c>
      <c r="B12" s="203">
        <v>174.98</v>
      </c>
      <c r="C12" s="92">
        <v>32.719837398373983</v>
      </c>
      <c r="D12" s="92">
        <v>40.764999999999986</v>
      </c>
      <c r="E12" s="92">
        <v>101.49516260162602</v>
      </c>
      <c r="G12" s="608"/>
    </row>
    <row r="13" spans="1:36" x14ac:dyDescent="0.2">
      <c r="A13" s="202" t="s">
        <v>272</v>
      </c>
      <c r="B13" s="203">
        <v>179.11043333333333</v>
      </c>
      <c r="C13" s="92">
        <v>32.298602732240433</v>
      </c>
      <c r="D13" s="92">
        <v>35.95600000000001</v>
      </c>
      <c r="E13" s="92">
        <v>110.85583060109289</v>
      </c>
      <c r="G13" s="608"/>
    </row>
    <row r="14" spans="1:36" x14ac:dyDescent="0.2">
      <c r="A14" s="202" t="s">
        <v>204</v>
      </c>
      <c r="B14" s="203">
        <v>197.03333333333333</v>
      </c>
      <c r="C14" s="92">
        <v>32.838888888888889</v>
      </c>
      <c r="D14" s="92">
        <v>45.491712204007314</v>
      </c>
      <c r="E14" s="92">
        <v>118.70273224043713</v>
      </c>
      <c r="G14" s="608"/>
    </row>
    <row r="15" spans="1:36" x14ac:dyDescent="0.2">
      <c r="A15" s="202" t="s">
        <v>273</v>
      </c>
      <c r="B15" s="203">
        <v>227.85267995169079</v>
      </c>
      <c r="C15" s="92">
        <v>46.296759671459093</v>
      </c>
      <c r="D15" s="92">
        <v>51.051755999999976</v>
      </c>
      <c r="E15" s="92">
        <v>130.50416428023172</v>
      </c>
      <c r="G15" s="608"/>
    </row>
    <row r="16" spans="1:36" x14ac:dyDescent="0.2">
      <c r="A16" s="202" t="s">
        <v>233</v>
      </c>
      <c r="B16" s="204">
        <v>223.80583333333334</v>
      </c>
      <c r="C16" s="195">
        <v>37.300972222222228</v>
      </c>
      <c r="D16" s="195">
        <v>60.75</v>
      </c>
      <c r="E16" s="195">
        <v>125.75486111111111</v>
      </c>
      <c r="G16" s="608"/>
    </row>
    <row r="17" spans="1:11" x14ac:dyDescent="0.2">
      <c r="A17" s="202" t="s">
        <v>234</v>
      </c>
      <c r="B17" s="203">
        <v>202.12666666666667</v>
      </c>
      <c r="C17" s="92">
        <v>39.121290322580641</v>
      </c>
      <c r="D17" s="92">
        <v>42.433</v>
      </c>
      <c r="E17" s="92">
        <v>120.57237634408602</v>
      </c>
      <c r="G17" s="608"/>
    </row>
    <row r="18" spans="1:11" x14ac:dyDescent="0.2">
      <c r="A18" s="202" t="s">
        <v>274</v>
      </c>
      <c r="B18" s="203">
        <v>168.47127082519364</v>
      </c>
      <c r="C18" s="92">
        <v>35.816726868348255</v>
      </c>
      <c r="D18" s="92">
        <v>35.667444612707342</v>
      </c>
      <c r="E18" s="92">
        <v>96.987099344138045</v>
      </c>
      <c r="G18" s="608"/>
    </row>
    <row r="19" spans="1:11" x14ac:dyDescent="0.2">
      <c r="A19" s="3" t="s">
        <v>275</v>
      </c>
      <c r="B19" s="203">
        <v>213.30333333333334</v>
      </c>
      <c r="C19" s="92">
        <v>39.885989159891601</v>
      </c>
      <c r="D19" s="92">
        <v>47.315000000000019</v>
      </c>
      <c r="E19" s="92">
        <v>126.10234417344172</v>
      </c>
      <c r="G19" s="608"/>
    </row>
    <row r="20" spans="1:11" x14ac:dyDescent="0.2">
      <c r="A20" s="3" t="s">
        <v>205</v>
      </c>
      <c r="B20" s="203">
        <v>209.74499999999998</v>
      </c>
      <c r="C20" s="92">
        <v>37.82286885245901</v>
      </c>
      <c r="D20" s="92">
        <v>47.289999999999978</v>
      </c>
      <c r="E20" s="92">
        <v>124.63213114754099</v>
      </c>
      <c r="G20" s="608"/>
    </row>
    <row r="21" spans="1:11" x14ac:dyDescent="0.2">
      <c r="A21" s="3" t="s">
        <v>276</v>
      </c>
      <c r="B21" s="203">
        <v>204.09330000000003</v>
      </c>
      <c r="C21" s="92">
        <v>35.421151239669427</v>
      </c>
      <c r="D21" s="92">
        <v>49.225000000000023</v>
      </c>
      <c r="E21" s="92">
        <v>119.44714876033058</v>
      </c>
      <c r="G21" s="608"/>
    </row>
    <row r="22" spans="1:11" x14ac:dyDescent="0.2">
      <c r="A22" s="194" t="s">
        <v>277</v>
      </c>
      <c r="B22" s="203">
        <v>210.55856666666668</v>
      </c>
      <c r="C22" s="92">
        <v>36.543222314049594</v>
      </c>
      <c r="D22" s="92">
        <v>53.526666666666692</v>
      </c>
      <c r="E22" s="92">
        <v>120.48867768595039</v>
      </c>
      <c r="G22" s="608"/>
    </row>
    <row r="23" spans="1:11" x14ac:dyDescent="0.2">
      <c r="A23" s="194" t="s">
        <v>278</v>
      </c>
      <c r="B23" s="205">
        <v>199.88</v>
      </c>
      <c r="C23" s="206">
        <v>29.042393162393168</v>
      </c>
      <c r="D23" s="206">
        <v>46.45999999999998</v>
      </c>
      <c r="E23" s="206">
        <v>124.37760683760685</v>
      </c>
      <c r="G23" s="608"/>
    </row>
    <row r="24" spans="1:11" x14ac:dyDescent="0.2">
      <c r="A24" s="194" t="s">
        <v>279</v>
      </c>
      <c r="B24" s="205">
        <v>121</v>
      </c>
      <c r="C24" s="206">
        <v>18.457627118644066</v>
      </c>
      <c r="D24" s="206">
        <v>47.240000000000009</v>
      </c>
      <c r="E24" s="206">
        <v>55.302372881355929</v>
      </c>
      <c r="G24" s="608"/>
    </row>
    <row r="25" spans="1:11" x14ac:dyDescent="0.2">
      <c r="A25" s="194" t="s">
        <v>539</v>
      </c>
      <c r="B25" s="205">
        <v>243.3621</v>
      </c>
      <c r="C25" s="206">
        <v>42.236397520661157</v>
      </c>
      <c r="D25" s="206">
        <v>55.8</v>
      </c>
      <c r="E25" s="206">
        <v>145.32570247933884</v>
      </c>
      <c r="G25" s="608"/>
    </row>
    <row r="26" spans="1:11" x14ac:dyDescent="0.2">
      <c r="A26" s="3" t="s">
        <v>280</v>
      </c>
      <c r="B26" s="205">
        <v>176.73647413389091</v>
      </c>
      <c r="C26" s="206">
        <v>33.048283781134074</v>
      </c>
      <c r="D26" s="206">
        <v>17.032191259685817</v>
      </c>
      <c r="E26" s="206">
        <v>126.65599909307102</v>
      </c>
      <c r="G26" s="608"/>
    </row>
    <row r="27" spans="1:11" x14ac:dyDescent="0.2">
      <c r="A27" s="194" t="s">
        <v>235</v>
      </c>
      <c r="B27" s="205">
        <v>205.16666666666666</v>
      </c>
      <c r="C27" s="206">
        <v>38.364498644986448</v>
      </c>
      <c r="D27" s="206">
        <v>45.934257191099995</v>
      </c>
      <c r="E27" s="206">
        <v>120.86791083058021</v>
      </c>
      <c r="G27" s="608"/>
    </row>
    <row r="28" spans="1:11" x14ac:dyDescent="0.2">
      <c r="A28" s="194" t="s">
        <v>541</v>
      </c>
      <c r="B28" s="203">
        <v>186.259582812584</v>
      </c>
      <c r="C28" s="92">
        <v>32.326043298051765</v>
      </c>
      <c r="D28" s="92">
        <v>35.966593465515153</v>
      </c>
      <c r="E28" s="92">
        <v>117.96694604901708</v>
      </c>
      <c r="G28" s="608"/>
    </row>
    <row r="29" spans="1:11" x14ac:dyDescent="0.2">
      <c r="A29" s="3" t="s">
        <v>281</v>
      </c>
      <c r="B29" s="205">
        <v>191.6866524425445</v>
      </c>
      <c r="C29" s="206">
        <v>33.267931415648214</v>
      </c>
      <c r="D29" s="206">
        <v>52.871792358951488</v>
      </c>
      <c r="E29" s="206">
        <v>105.5469286679448</v>
      </c>
      <c r="G29" s="608"/>
    </row>
    <row r="30" spans="1:11" x14ac:dyDescent="0.2">
      <c r="A30" s="3" t="s">
        <v>236</v>
      </c>
      <c r="B30" s="203">
        <v>210.64802219293102</v>
      </c>
      <c r="C30" s="92">
        <v>42.129604438586206</v>
      </c>
      <c r="D30" s="92">
        <v>36.417330906100737</v>
      </c>
      <c r="E30" s="92">
        <v>132.10108684824408</v>
      </c>
      <c r="G30" s="608"/>
    </row>
    <row r="31" spans="1:11" x14ac:dyDescent="0.2">
      <c r="A31" s="640" t="s">
        <v>282</v>
      </c>
      <c r="B31" s="641">
        <v>206.09866535638821</v>
      </c>
      <c r="C31" s="641">
        <v>36.263049161592498</v>
      </c>
      <c r="D31" s="641">
        <v>44.484508362457781</v>
      </c>
      <c r="E31" s="641">
        <v>125.35110783233793</v>
      </c>
      <c r="G31" s="608"/>
    </row>
    <row r="32" spans="1:11" x14ac:dyDescent="0.2">
      <c r="A32" s="639" t="s">
        <v>283</v>
      </c>
      <c r="B32" s="638">
        <v>210.85761510934043</v>
      </c>
      <c r="C32" s="638">
        <v>36.198169999097793</v>
      </c>
      <c r="D32" s="638">
        <v>48.386703972863735</v>
      </c>
      <c r="E32" s="638">
        <v>126.2727411373789</v>
      </c>
      <c r="G32" s="608"/>
      <c r="H32" s="609"/>
      <c r="I32" s="609"/>
      <c r="J32" s="609"/>
      <c r="K32" s="609"/>
    </row>
    <row r="33" spans="1:11" x14ac:dyDescent="0.2">
      <c r="A33" s="637" t="s">
        <v>284</v>
      </c>
      <c r="B33" s="642">
        <v>30.748094202673713</v>
      </c>
      <c r="C33" s="642">
        <v>19.824577189400816</v>
      </c>
      <c r="D33" s="642">
        <v>15.31215849922733</v>
      </c>
      <c r="E33" s="642">
        <v>-4.3886414859544374</v>
      </c>
      <c r="G33" s="608"/>
      <c r="H33" s="609"/>
      <c r="I33" s="609"/>
      <c r="J33" s="609"/>
      <c r="K33" s="609"/>
    </row>
    <row r="34" spans="1:11" x14ac:dyDescent="0.2">
      <c r="A34" s="80"/>
      <c r="B34" s="3"/>
      <c r="C34" s="3"/>
      <c r="D34" s="3"/>
      <c r="E34" s="55" t="s">
        <v>563</v>
      </c>
    </row>
    <row r="35" spans="1:11" s="1" customFormat="1" ht="14.1" customHeight="1" x14ac:dyDescent="0.2">
      <c r="A35" s="809" t="s">
        <v>687</v>
      </c>
      <c r="B35" s="809"/>
      <c r="C35" s="809"/>
      <c r="D35" s="809"/>
      <c r="E35" s="809"/>
    </row>
    <row r="36" spans="1:11" s="1" customFormat="1" x14ac:dyDescent="0.2">
      <c r="A36" s="809"/>
      <c r="B36" s="809"/>
      <c r="C36" s="809"/>
      <c r="D36" s="809"/>
      <c r="E36" s="809"/>
    </row>
    <row r="37" spans="1:11" s="1" customFormat="1" x14ac:dyDescent="0.2">
      <c r="A37" s="809"/>
      <c r="B37" s="809"/>
      <c r="C37" s="809"/>
      <c r="D37" s="809"/>
      <c r="E37" s="809"/>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0" t="s">
        <v>35</v>
      </c>
      <c r="B1" s="770"/>
      <c r="C1" s="770"/>
    </row>
    <row r="2" spans="1:3" x14ac:dyDescent="0.2">
      <c r="A2" s="770"/>
      <c r="B2" s="770"/>
      <c r="C2" s="770"/>
    </row>
    <row r="3" spans="1:3" x14ac:dyDescent="0.2">
      <c r="A3" s="54"/>
      <c r="B3" s="3"/>
      <c r="C3" s="55" t="s">
        <v>255</v>
      </c>
    </row>
    <row r="4" spans="1:3" x14ac:dyDescent="0.2">
      <c r="A4" s="57"/>
      <c r="B4" s="201" t="s">
        <v>260</v>
      </c>
      <c r="C4" s="201" t="s">
        <v>263</v>
      </c>
    </row>
    <row r="5" spans="1:3" x14ac:dyDescent="0.2">
      <c r="A5" s="665" t="s">
        <v>264</v>
      </c>
      <c r="B5" s="666">
        <v>128.34293</v>
      </c>
      <c r="C5" s="667">
        <v>114.5753909090909</v>
      </c>
    </row>
    <row r="6" spans="1:3" x14ac:dyDescent="0.2">
      <c r="A6" s="202" t="s">
        <v>265</v>
      </c>
      <c r="B6" s="461">
        <v>136.63566666666668</v>
      </c>
      <c r="C6" s="462">
        <v>91.289887955182081</v>
      </c>
    </row>
    <row r="7" spans="1:3" x14ac:dyDescent="0.2">
      <c r="A7" s="202" t="s">
        <v>266</v>
      </c>
      <c r="B7" s="461">
        <v>173.87909999999999</v>
      </c>
      <c r="C7" s="462">
        <v>119.36916666666666</v>
      </c>
    </row>
    <row r="8" spans="1:3" x14ac:dyDescent="0.2">
      <c r="A8" s="202" t="s">
        <v>232</v>
      </c>
      <c r="B8" s="461">
        <v>140.05333333333334</v>
      </c>
      <c r="C8" s="462">
        <v>114.0209164738292</v>
      </c>
    </row>
    <row r="9" spans="1:3" x14ac:dyDescent="0.2">
      <c r="A9" s="202" t="s">
        <v>267</v>
      </c>
      <c r="B9" s="461">
        <v>0</v>
      </c>
      <c r="C9" s="462">
        <v>0</v>
      </c>
    </row>
    <row r="10" spans="1:3" x14ac:dyDescent="0.2">
      <c r="A10" s="202" t="s">
        <v>268</v>
      </c>
      <c r="B10" s="461">
        <v>135.7225</v>
      </c>
      <c r="C10" s="462">
        <v>105.52168767507003</v>
      </c>
    </row>
    <row r="11" spans="1:3" x14ac:dyDescent="0.2">
      <c r="A11" s="202" t="s">
        <v>269</v>
      </c>
      <c r="B11" s="461">
        <v>149.88333333333333</v>
      </c>
      <c r="C11" s="462">
        <v>114.29266666666668</v>
      </c>
    </row>
    <row r="12" spans="1:3" x14ac:dyDescent="0.2">
      <c r="A12" s="202" t="s">
        <v>270</v>
      </c>
      <c r="B12" s="461">
        <v>234.07558272640668</v>
      </c>
      <c r="C12" s="462">
        <v>140.24999567240258</v>
      </c>
    </row>
    <row r="13" spans="1:3" x14ac:dyDescent="0.2">
      <c r="A13" s="202" t="s">
        <v>271</v>
      </c>
      <c r="B13" s="461">
        <v>0</v>
      </c>
      <c r="C13" s="462">
        <v>0</v>
      </c>
    </row>
    <row r="14" spans="1:3" x14ac:dyDescent="0.2">
      <c r="A14" s="202" t="s">
        <v>272</v>
      </c>
      <c r="B14" s="461">
        <v>146.69400000000002</v>
      </c>
      <c r="C14" s="462">
        <v>109.40998360655735</v>
      </c>
    </row>
    <row r="15" spans="1:3" x14ac:dyDescent="0.2">
      <c r="A15" s="202" t="s">
        <v>204</v>
      </c>
      <c r="B15" s="461">
        <v>153.61333333333334</v>
      </c>
      <c r="C15" s="462">
        <v>120.11256830601094</v>
      </c>
    </row>
    <row r="16" spans="1:3" x14ac:dyDescent="0.2">
      <c r="A16" s="202" t="s">
        <v>273</v>
      </c>
      <c r="B16" s="461">
        <v>196.28765555555555</v>
      </c>
      <c r="C16" s="462">
        <v>128.82450641876937</v>
      </c>
    </row>
    <row r="17" spans="1:3" x14ac:dyDescent="0.2">
      <c r="A17" s="202" t="s">
        <v>233</v>
      </c>
      <c r="B17" s="461">
        <v>177.83623333333335</v>
      </c>
      <c r="C17" s="462">
        <v>131.80686111111112</v>
      </c>
    </row>
    <row r="18" spans="1:3" x14ac:dyDescent="0.2">
      <c r="A18" s="202" t="s">
        <v>234</v>
      </c>
      <c r="B18" s="461">
        <v>177.26666666666668</v>
      </c>
      <c r="C18" s="462">
        <v>113.71998924731186</v>
      </c>
    </row>
    <row r="19" spans="1:3" x14ac:dyDescent="0.2">
      <c r="A19" s="202" t="s">
        <v>274</v>
      </c>
      <c r="B19" s="461">
        <v>168.47127082519364</v>
      </c>
      <c r="C19" s="462">
        <v>96.987099344138045</v>
      </c>
    </row>
    <row r="20" spans="1:3" x14ac:dyDescent="0.2">
      <c r="A20" s="202" t="s">
        <v>275</v>
      </c>
      <c r="B20" s="461">
        <v>149.97533333333337</v>
      </c>
      <c r="C20" s="462">
        <v>110.83085756240823</v>
      </c>
    </row>
    <row r="21" spans="1:3" x14ac:dyDescent="0.2">
      <c r="A21" s="202" t="s">
        <v>205</v>
      </c>
      <c r="B21" s="461">
        <v>196.41320000000002</v>
      </c>
      <c r="C21" s="462">
        <v>120.67342622950818</v>
      </c>
    </row>
    <row r="22" spans="1:3" x14ac:dyDescent="0.2">
      <c r="A22" s="202" t="s">
        <v>276</v>
      </c>
      <c r="B22" s="461">
        <v>168.88923333333332</v>
      </c>
      <c r="C22" s="462">
        <v>119.29287878787878</v>
      </c>
    </row>
    <row r="23" spans="1:3" x14ac:dyDescent="0.2">
      <c r="A23" s="202" t="s">
        <v>277</v>
      </c>
      <c r="B23" s="461">
        <v>147.31349999999998</v>
      </c>
      <c r="C23" s="462">
        <v>108.88669421487603</v>
      </c>
    </row>
    <row r="24" spans="1:3" x14ac:dyDescent="0.2">
      <c r="A24" s="202" t="s">
        <v>278</v>
      </c>
      <c r="B24" s="461">
        <v>145.54666666666668</v>
      </c>
      <c r="C24" s="462">
        <v>114.65551461988305</v>
      </c>
    </row>
    <row r="25" spans="1:3" x14ac:dyDescent="0.2">
      <c r="A25" s="202" t="s">
        <v>279</v>
      </c>
      <c r="B25" s="461">
        <v>100</v>
      </c>
      <c r="C25" s="462">
        <v>61.537000000000013</v>
      </c>
    </row>
    <row r="26" spans="1:3" x14ac:dyDescent="0.2">
      <c r="A26" s="202" t="s">
        <v>539</v>
      </c>
      <c r="B26" s="461">
        <v>0</v>
      </c>
      <c r="C26" s="462">
        <v>0</v>
      </c>
    </row>
    <row r="27" spans="1:3" x14ac:dyDescent="0.2">
      <c r="A27" s="202" t="s">
        <v>280</v>
      </c>
      <c r="B27" s="461">
        <v>160.22464039443477</v>
      </c>
      <c r="C27" s="462">
        <v>124.81612061057187</v>
      </c>
    </row>
    <row r="28" spans="1:3" x14ac:dyDescent="0.2">
      <c r="A28" s="202" t="s">
        <v>235</v>
      </c>
      <c r="B28" s="461">
        <v>204.74</v>
      </c>
      <c r="C28" s="462">
        <v>116.12122736174554</v>
      </c>
    </row>
    <row r="29" spans="1:3" x14ac:dyDescent="0.2">
      <c r="A29" s="202" t="s">
        <v>541</v>
      </c>
      <c r="B29" s="461">
        <v>147.60217809517943</v>
      </c>
      <c r="C29" s="462">
        <v>112.67984335827207</v>
      </c>
    </row>
    <row r="30" spans="1:3" x14ac:dyDescent="0.2">
      <c r="A30" s="202" t="s">
        <v>281</v>
      </c>
      <c r="B30" s="461">
        <v>141.27887450659642</v>
      </c>
      <c r="C30" s="462">
        <v>114.49969137369528</v>
      </c>
    </row>
    <row r="31" spans="1:3" x14ac:dyDescent="0.2">
      <c r="A31" s="202" t="s">
        <v>236</v>
      </c>
      <c r="B31" s="461">
        <v>171.38153850542329</v>
      </c>
      <c r="C31" s="462">
        <v>100.67870360255458</v>
      </c>
    </row>
    <row r="32" spans="1:3" x14ac:dyDescent="0.2">
      <c r="A32" s="640" t="s">
        <v>282</v>
      </c>
      <c r="B32" s="644">
        <v>151.83534745378077</v>
      </c>
      <c r="C32" s="644">
        <v>107.29957336380694</v>
      </c>
    </row>
    <row r="33" spans="1:5" x14ac:dyDescent="0.2">
      <c r="A33" s="639" t="s">
        <v>283</v>
      </c>
      <c r="B33" s="643">
        <v>144.25709880728184</v>
      </c>
      <c r="C33" s="643">
        <v>102.53224116789893</v>
      </c>
    </row>
    <row r="34" spans="1:5" x14ac:dyDescent="0.2">
      <c r="A34" s="637" t="s">
        <v>284</v>
      </c>
      <c r="B34" s="653">
        <v>15.91416880728184</v>
      </c>
      <c r="C34" s="653">
        <v>-12.043149741191968</v>
      </c>
    </row>
    <row r="35" spans="1:5" x14ac:dyDescent="0.2">
      <c r="A35" s="80"/>
      <c r="B35" s="3"/>
      <c r="C35" s="55" t="s">
        <v>509</v>
      </c>
    </row>
    <row r="36" spans="1:5" x14ac:dyDescent="0.2">
      <c r="A36" s="80" t="s">
        <v>479</v>
      </c>
      <c r="B36" s="80"/>
      <c r="C36" s="80"/>
    </row>
    <row r="37" spans="1:5" s="1" customFormat="1" x14ac:dyDescent="0.2">
      <c r="A37" s="809"/>
      <c r="B37" s="809"/>
      <c r="C37" s="809"/>
      <c r="D37" s="809"/>
      <c r="E37" s="809"/>
    </row>
    <row r="38" spans="1:5" s="1" customFormat="1" x14ac:dyDescent="0.2">
      <c r="A38" s="809"/>
      <c r="B38" s="809"/>
      <c r="C38" s="809"/>
      <c r="D38" s="809"/>
      <c r="E38" s="809"/>
    </row>
    <row r="39" spans="1:5" s="1" customFormat="1" x14ac:dyDescent="0.2">
      <c r="A39" s="809"/>
      <c r="B39" s="809"/>
      <c r="C39" s="809"/>
      <c r="D39" s="809"/>
      <c r="E39" s="809"/>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285</v>
      </c>
    </row>
    <row r="3" spans="1:13" x14ac:dyDescent="0.2">
      <c r="A3" s="534"/>
      <c r="B3" s="145">
        <v>2025</v>
      </c>
      <c r="C3" s="145" t="s">
        <v>504</v>
      </c>
      <c r="D3" s="145" t="s">
        <v>504</v>
      </c>
      <c r="E3" s="145" t="s">
        <v>504</v>
      </c>
      <c r="F3" s="145" t="s">
        <v>504</v>
      </c>
      <c r="G3" s="145" t="s">
        <v>504</v>
      </c>
      <c r="H3" s="145" t="s">
        <v>504</v>
      </c>
      <c r="I3" s="145" t="s">
        <v>504</v>
      </c>
      <c r="J3" s="145">
        <v>2026</v>
      </c>
      <c r="K3" s="145" t="s">
        <v>504</v>
      </c>
      <c r="L3" s="145" t="s">
        <v>504</v>
      </c>
      <c r="M3" s="145" t="s">
        <v>504</v>
      </c>
    </row>
    <row r="4" spans="1:13" x14ac:dyDescent="0.2">
      <c r="A4" s="439"/>
      <c r="B4" s="535">
        <v>45778</v>
      </c>
      <c r="C4" s="535">
        <v>45809</v>
      </c>
      <c r="D4" s="535">
        <v>45839</v>
      </c>
      <c r="E4" s="535">
        <v>45870</v>
      </c>
      <c r="F4" s="535">
        <v>45901</v>
      </c>
      <c r="G4" s="535">
        <v>45931</v>
      </c>
      <c r="H4" s="535">
        <v>45962</v>
      </c>
      <c r="I4" s="535">
        <v>45992</v>
      </c>
      <c r="J4" s="535">
        <v>46023</v>
      </c>
      <c r="K4" s="535">
        <v>46054</v>
      </c>
      <c r="L4" s="535">
        <v>46082</v>
      </c>
      <c r="M4" s="535">
        <v>46113</v>
      </c>
    </row>
    <row r="5" spans="1:13" x14ac:dyDescent="0.2">
      <c r="A5" s="536" t="s">
        <v>286</v>
      </c>
      <c r="B5" s="537">
        <v>64.399999999999991</v>
      </c>
      <c r="C5" s="537">
        <v>71.542857142857144</v>
      </c>
      <c r="D5" s="537">
        <v>71.248695652173922</v>
      </c>
      <c r="E5" s="537">
        <v>67.866499999999988</v>
      </c>
      <c r="F5" s="537">
        <v>67.944545454545448</v>
      </c>
      <c r="G5" s="537">
        <v>64.63</v>
      </c>
      <c r="H5" s="537">
        <v>63.772999999999989</v>
      </c>
      <c r="I5" s="537">
        <v>62.585714285714303</v>
      </c>
      <c r="J5" s="537">
        <v>66.674285714285702</v>
      </c>
      <c r="K5" s="537">
        <v>70.986499999999992</v>
      </c>
      <c r="L5" s="537">
        <v>103.25</v>
      </c>
      <c r="M5" s="537">
        <v>117.36499999999997</v>
      </c>
    </row>
    <row r="6" spans="1:13" x14ac:dyDescent="0.2">
      <c r="A6" s="538" t="s">
        <v>287</v>
      </c>
      <c r="B6" s="537">
        <v>62.167619047619048</v>
      </c>
      <c r="C6" s="537">
        <v>68.169000000000011</v>
      </c>
      <c r="D6" s="537">
        <v>68.390909090909091</v>
      </c>
      <c r="E6" s="537">
        <v>64.864285714285714</v>
      </c>
      <c r="F6" s="537">
        <v>63.959047619047624</v>
      </c>
      <c r="G6" s="537">
        <v>60.844782608695645</v>
      </c>
      <c r="H6" s="537">
        <v>60.062222222222218</v>
      </c>
      <c r="I6" s="537">
        <v>57.972272727272731</v>
      </c>
      <c r="J6" s="537">
        <v>60.036999999999992</v>
      </c>
      <c r="K6" s="537">
        <v>64.508421052631576</v>
      </c>
      <c r="L6" s="537">
        <v>91.38363636363637</v>
      </c>
      <c r="M6" s="537">
        <v>100.31666666666669</v>
      </c>
    </row>
    <row r="7" spans="1:13" x14ac:dyDescent="0.2">
      <c r="A7" s="539" t="s">
        <v>288</v>
      </c>
      <c r="B7" s="540">
        <v>1.1278047619047618</v>
      </c>
      <c r="C7" s="540">
        <v>1.1516190476190478</v>
      </c>
      <c r="D7" s="540">
        <v>1.1676869565217392</v>
      </c>
      <c r="E7" s="540">
        <v>1.1631428571428575</v>
      </c>
      <c r="F7" s="540">
        <v>1.1732227272727274</v>
      </c>
      <c r="G7" s="540">
        <v>1.1630434782608696</v>
      </c>
      <c r="H7" s="540">
        <v>1.15602</v>
      </c>
      <c r="I7" s="540">
        <v>1.1708714285714283</v>
      </c>
      <c r="J7" s="540">
        <v>1.1738238095238096</v>
      </c>
      <c r="K7" s="540">
        <v>1.1823950000000001</v>
      </c>
      <c r="L7" s="540">
        <v>1.1558318181818181</v>
      </c>
      <c r="M7" s="540">
        <v>1.1706400000000001</v>
      </c>
    </row>
    <row r="8" spans="1:13" x14ac:dyDescent="0.2">
      <c r="M8" s="161" t="s">
        <v>289</v>
      </c>
    </row>
    <row r="9" spans="1:13" x14ac:dyDescent="0.2">
      <c r="A9" s="541"/>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285</v>
      </c>
    </row>
    <row r="3" spans="1:13" x14ac:dyDescent="0.2">
      <c r="A3" s="542"/>
      <c r="B3" s="145">
        <v>2025</v>
      </c>
      <c r="C3" s="145" t="s">
        <v>504</v>
      </c>
      <c r="D3" s="145" t="s">
        <v>504</v>
      </c>
      <c r="E3" s="145" t="s">
        <v>504</v>
      </c>
      <c r="F3" s="145" t="s">
        <v>504</v>
      </c>
      <c r="G3" s="145" t="s">
        <v>504</v>
      </c>
      <c r="H3" s="145" t="s">
        <v>504</v>
      </c>
      <c r="I3" s="145" t="s">
        <v>504</v>
      </c>
      <c r="J3" s="145">
        <v>2026</v>
      </c>
      <c r="K3" s="145" t="s">
        <v>504</v>
      </c>
      <c r="L3" s="145" t="s">
        <v>504</v>
      </c>
      <c r="M3" s="145" t="s">
        <v>504</v>
      </c>
    </row>
    <row r="4" spans="1:13" x14ac:dyDescent="0.2">
      <c r="A4" s="439"/>
      <c r="B4" s="535">
        <v>45778</v>
      </c>
      <c r="C4" s="535">
        <v>45809</v>
      </c>
      <c r="D4" s="535">
        <v>45839</v>
      </c>
      <c r="E4" s="535">
        <v>45870</v>
      </c>
      <c r="F4" s="535">
        <v>45901</v>
      </c>
      <c r="G4" s="535">
        <v>45931</v>
      </c>
      <c r="H4" s="535">
        <v>45962</v>
      </c>
      <c r="I4" s="535">
        <v>45992</v>
      </c>
      <c r="J4" s="535">
        <v>46023</v>
      </c>
      <c r="K4" s="535">
        <v>46054</v>
      </c>
      <c r="L4" s="535">
        <v>46082</v>
      </c>
      <c r="M4" s="535">
        <v>46113</v>
      </c>
    </row>
    <row r="5" spans="1:13" x14ac:dyDescent="0.2">
      <c r="A5" s="484" t="s">
        <v>290</v>
      </c>
      <c r="B5" s="395"/>
      <c r="C5" s="395"/>
      <c r="D5" s="395"/>
      <c r="E5" s="395"/>
      <c r="F5" s="395"/>
      <c r="G5" s="395"/>
      <c r="H5" s="395"/>
      <c r="I5" s="395"/>
      <c r="J5" s="395"/>
      <c r="K5" s="395"/>
      <c r="L5" s="395"/>
      <c r="M5" s="395"/>
    </row>
    <row r="6" spans="1:13" x14ac:dyDescent="0.2">
      <c r="A6" s="543" t="s">
        <v>291</v>
      </c>
      <c r="B6" s="394">
        <v>66.412727272727267</v>
      </c>
      <c r="C6" s="394">
        <v>71.137142857142877</v>
      </c>
      <c r="D6" s="394">
        <v>72.313913043478266</v>
      </c>
      <c r="E6" s="394">
        <v>72.100476190476186</v>
      </c>
      <c r="F6" s="394">
        <v>71.12136363636364</v>
      </c>
      <c r="G6" s="394">
        <v>66.733478260869575</v>
      </c>
      <c r="H6" s="394">
        <v>65.074500000000015</v>
      </c>
      <c r="I6" s="394">
        <v>63.1804347826087</v>
      </c>
      <c r="J6" s="394">
        <v>64.224545454545463</v>
      </c>
      <c r="K6" s="394">
        <v>68.795500000000004</v>
      </c>
      <c r="L6" s="394">
        <v>96.823181818181851</v>
      </c>
      <c r="M6" s="394">
        <v>105.33727272727275</v>
      </c>
    </row>
    <row r="7" spans="1:13" x14ac:dyDescent="0.2">
      <c r="A7" s="543" t="s">
        <v>292</v>
      </c>
      <c r="B7" s="394">
        <v>63.678000000000011</v>
      </c>
      <c r="C7" s="394">
        <v>69.36999999999999</v>
      </c>
      <c r="D7" s="394">
        <v>71.011739130434776</v>
      </c>
      <c r="E7" s="394">
        <v>69.28857142857143</v>
      </c>
      <c r="F7" s="394">
        <v>69.934545454545457</v>
      </c>
      <c r="G7" s="394">
        <v>64.76318181818182</v>
      </c>
      <c r="H7" s="394">
        <v>64.339500000000015</v>
      </c>
      <c r="I7" s="394">
        <v>61.860454545454552</v>
      </c>
      <c r="J7" s="394">
        <v>62.875238095238103</v>
      </c>
      <c r="K7" s="394">
        <v>68.581666666666663</v>
      </c>
      <c r="L7" s="394">
        <v>123.02136363636365</v>
      </c>
      <c r="M7" s="394">
        <v>104.67476190476191</v>
      </c>
    </row>
    <row r="8" spans="1:13" x14ac:dyDescent="0.2">
      <c r="A8" s="543" t="s">
        <v>545</v>
      </c>
      <c r="B8" s="394">
        <v>65.208181818181842</v>
      </c>
      <c r="C8" s="394">
        <v>70.08</v>
      </c>
      <c r="D8" s="394">
        <v>70.403043478260884</v>
      </c>
      <c r="E8" s="394">
        <v>69.717142857142875</v>
      </c>
      <c r="F8" s="394">
        <v>69.853181818181824</v>
      </c>
      <c r="G8" s="394">
        <v>66.348695652173916</v>
      </c>
      <c r="H8" s="394">
        <v>65.864499999999992</v>
      </c>
      <c r="I8" s="394">
        <v>64.030434782608694</v>
      </c>
      <c r="J8" s="394">
        <v>66.047272727272727</v>
      </c>
      <c r="K8" s="394">
        <v>68.090500000000006</v>
      </c>
      <c r="L8" s="394">
        <v>96.12318181818182</v>
      </c>
      <c r="M8" s="394">
        <v>101.29636363636364</v>
      </c>
    </row>
    <row r="9" spans="1:13" x14ac:dyDescent="0.2">
      <c r="A9" s="543" t="s">
        <v>546</v>
      </c>
      <c r="B9" s="394">
        <v>63.408181818181816</v>
      </c>
      <c r="C9" s="394">
        <v>68.279999999999987</v>
      </c>
      <c r="D9" s="394">
        <v>68.603043478260872</v>
      </c>
      <c r="E9" s="394">
        <v>67.917142857142849</v>
      </c>
      <c r="F9" s="394">
        <v>68.053181818181812</v>
      </c>
      <c r="G9" s="394">
        <v>64.548695652173905</v>
      </c>
      <c r="H9" s="394">
        <v>64.064499999999981</v>
      </c>
      <c r="I9" s="394">
        <v>62.230434782608697</v>
      </c>
      <c r="J9" s="394">
        <v>64.247272727272716</v>
      </c>
      <c r="K9" s="394">
        <v>66.393000000000001</v>
      </c>
      <c r="L9" s="394">
        <v>94.423181818181789</v>
      </c>
      <c r="M9" s="394">
        <v>99.596363636363634</v>
      </c>
    </row>
    <row r="10" spans="1:13" x14ac:dyDescent="0.2">
      <c r="A10" s="544" t="s">
        <v>294</v>
      </c>
      <c r="B10" s="446">
        <v>65.157500000000027</v>
      </c>
      <c r="C10" s="446">
        <v>72.396190476190483</v>
      </c>
      <c r="D10" s="446">
        <v>71.770869565217396</v>
      </c>
      <c r="E10" s="446">
        <v>68.850999999999971</v>
      </c>
      <c r="F10" s="446">
        <v>68.75090909090909</v>
      </c>
      <c r="G10" s="446">
        <v>65.553478260869568</v>
      </c>
      <c r="H10" s="446">
        <v>64.520499999999998</v>
      </c>
      <c r="I10" s="446">
        <v>63.386666666666684</v>
      </c>
      <c r="J10" s="446">
        <v>67.34666666666665</v>
      </c>
      <c r="K10" s="446">
        <v>71.842500000000001</v>
      </c>
      <c r="L10" s="446">
        <v>103.98227272727271</v>
      </c>
      <c r="M10" s="446">
        <v>118.59999999999998</v>
      </c>
    </row>
    <row r="11" spans="1:13" x14ac:dyDescent="0.2">
      <c r="A11" s="484" t="s">
        <v>293</v>
      </c>
      <c r="B11" s="396"/>
      <c r="C11" s="396"/>
      <c r="D11" s="396"/>
      <c r="E11" s="396"/>
      <c r="F11" s="396"/>
      <c r="G11" s="396"/>
      <c r="H11" s="396"/>
      <c r="I11" s="396"/>
      <c r="J11" s="396"/>
      <c r="K11" s="396"/>
      <c r="L11" s="396"/>
      <c r="M11" s="396"/>
    </row>
    <row r="12" spans="1:13" x14ac:dyDescent="0.2">
      <c r="A12" s="543" t="s">
        <v>295</v>
      </c>
      <c r="B12" s="394">
        <v>64.857499999999987</v>
      </c>
      <c r="C12" s="394">
        <v>72.096190476190486</v>
      </c>
      <c r="D12" s="394">
        <v>71.470869565217399</v>
      </c>
      <c r="E12" s="394">
        <v>68.551000000000002</v>
      </c>
      <c r="F12" s="394">
        <v>68.450909090909065</v>
      </c>
      <c r="G12" s="394">
        <v>65.253478260869556</v>
      </c>
      <c r="H12" s="394">
        <v>64.403000000000006</v>
      </c>
      <c r="I12" s="394">
        <v>63.486666666666665</v>
      </c>
      <c r="J12" s="394">
        <v>67.446666666666673</v>
      </c>
      <c r="K12" s="394">
        <v>71.942499999999995</v>
      </c>
      <c r="L12" s="394">
        <v>104.64590909090909</v>
      </c>
      <c r="M12" s="394">
        <v>124.90000000000002</v>
      </c>
    </row>
    <row r="13" spans="1:13" x14ac:dyDescent="0.2">
      <c r="A13" s="543" t="s">
        <v>296</v>
      </c>
      <c r="B13" s="394">
        <v>63.802272727272722</v>
      </c>
      <c r="C13" s="394">
        <v>71.134761904761902</v>
      </c>
      <c r="D13" s="394">
        <v>71.196086956521725</v>
      </c>
      <c r="E13" s="394">
        <v>67.673333333333346</v>
      </c>
      <c r="F13" s="394">
        <v>67.88181818181819</v>
      </c>
      <c r="G13" s="394">
        <v>64.614347826086956</v>
      </c>
      <c r="H13" s="394">
        <v>63.807999999999993</v>
      </c>
      <c r="I13" s="394">
        <v>62.562173913043473</v>
      </c>
      <c r="J13" s="394">
        <v>66.197272727272733</v>
      </c>
      <c r="K13" s="394">
        <v>70.875</v>
      </c>
      <c r="L13" s="394">
        <v>103.35409090909089</v>
      </c>
      <c r="M13" s="394">
        <v>118.3186363636364</v>
      </c>
    </row>
    <row r="14" spans="1:13" x14ac:dyDescent="0.2">
      <c r="A14" s="543" t="s">
        <v>297</v>
      </c>
      <c r="B14" s="394">
        <v>65.78</v>
      </c>
      <c r="C14" s="394">
        <v>73.498571428571438</v>
      </c>
      <c r="D14" s="394">
        <v>73.1795652173913</v>
      </c>
      <c r="E14" s="394">
        <v>70.551000000000002</v>
      </c>
      <c r="F14" s="394">
        <v>70.185000000000002</v>
      </c>
      <c r="G14" s="394">
        <v>66.153478260869548</v>
      </c>
      <c r="H14" s="394">
        <v>65.220500000000001</v>
      </c>
      <c r="I14" s="394">
        <v>64.086666666666659</v>
      </c>
      <c r="J14" s="394">
        <v>68.046666666666667</v>
      </c>
      <c r="K14" s="394">
        <v>72.33</v>
      </c>
      <c r="L14" s="394">
        <v>106.08681818181817</v>
      </c>
      <c r="M14" s="394">
        <v>126.71250000000001</v>
      </c>
    </row>
    <row r="15" spans="1:13" x14ac:dyDescent="0.2">
      <c r="A15" s="484" t="s">
        <v>208</v>
      </c>
      <c r="B15" s="396"/>
      <c r="C15" s="396"/>
      <c r="D15" s="396"/>
      <c r="E15" s="396"/>
      <c r="F15" s="396"/>
      <c r="G15" s="396"/>
      <c r="H15" s="396"/>
      <c r="I15" s="396"/>
      <c r="J15" s="396"/>
      <c r="K15" s="396"/>
      <c r="L15" s="396"/>
      <c r="M15" s="396"/>
    </row>
    <row r="16" spans="1:13" x14ac:dyDescent="0.2">
      <c r="A16" s="543" t="s">
        <v>298</v>
      </c>
      <c r="B16" s="394">
        <v>57.583500000000001</v>
      </c>
      <c r="C16" s="394">
        <v>65.189047619047614</v>
      </c>
      <c r="D16" s="394">
        <v>65.386086956521737</v>
      </c>
      <c r="E16" s="394">
        <v>63.271500000000017</v>
      </c>
      <c r="F16" s="394">
        <v>62.288181818181826</v>
      </c>
      <c r="G16" s="394">
        <v>58.433043478260871</v>
      </c>
      <c r="H16" s="394">
        <v>55.147000000000006</v>
      </c>
      <c r="I16" s="394">
        <v>52.009047619047621</v>
      </c>
      <c r="J16" s="394">
        <v>54.606666666666669</v>
      </c>
      <c r="K16" s="394">
        <v>56.516499999999994</v>
      </c>
      <c r="L16" s="394">
        <v>94.135000000000005</v>
      </c>
      <c r="M16" s="394">
        <v>111.9145</v>
      </c>
    </row>
    <row r="17" spans="1:13" x14ac:dyDescent="0.2">
      <c r="A17" s="484" t="s">
        <v>299</v>
      </c>
      <c r="B17" s="485"/>
      <c r="C17" s="485"/>
      <c r="D17" s="485"/>
      <c r="E17" s="485"/>
      <c r="F17" s="485"/>
      <c r="G17" s="485"/>
      <c r="H17" s="485"/>
      <c r="I17" s="485"/>
      <c r="J17" s="485"/>
      <c r="K17" s="485"/>
      <c r="L17" s="485"/>
      <c r="M17" s="485"/>
    </row>
    <row r="18" spans="1:13" x14ac:dyDescent="0.2">
      <c r="A18" s="543" t="s">
        <v>300</v>
      </c>
      <c r="B18" s="394">
        <v>62.167619047619048</v>
      </c>
      <c r="C18" s="394">
        <v>68.169000000000011</v>
      </c>
      <c r="D18" s="394">
        <v>68.390909090909091</v>
      </c>
      <c r="E18" s="394">
        <v>64.864285714285714</v>
      </c>
      <c r="F18" s="394">
        <v>63.959047619047624</v>
      </c>
      <c r="G18" s="394">
        <v>60.844782608695645</v>
      </c>
      <c r="H18" s="394">
        <v>60.062222222222218</v>
      </c>
      <c r="I18" s="394">
        <v>57.972272727272731</v>
      </c>
      <c r="J18" s="394">
        <v>60.036999999999992</v>
      </c>
      <c r="K18" s="394">
        <v>64.508421052631576</v>
      </c>
      <c r="L18" s="394">
        <v>91.38363636363637</v>
      </c>
      <c r="M18" s="394">
        <v>100.31666666666669</v>
      </c>
    </row>
    <row r="19" spans="1:13" x14ac:dyDescent="0.2">
      <c r="A19" s="544" t="s">
        <v>301</v>
      </c>
      <c r="B19" s="446">
        <v>56.713181818181802</v>
      </c>
      <c r="C19" s="446">
        <v>61.988095238095241</v>
      </c>
      <c r="D19" s="446">
        <v>62.941739130434776</v>
      </c>
      <c r="E19" s="446">
        <v>61.114285714285721</v>
      </c>
      <c r="F19" s="446">
        <v>61.945909090909097</v>
      </c>
      <c r="G19" s="446">
        <v>57.372173913043483</v>
      </c>
      <c r="H19" s="446">
        <v>56.956000000000017</v>
      </c>
      <c r="I19" s="446">
        <v>54.1413043478261</v>
      </c>
      <c r="J19" s="446">
        <v>56.668636363636374</v>
      </c>
      <c r="K19" s="446">
        <v>60.647999999999989</v>
      </c>
      <c r="L19" s="446">
        <v>89.598181818181828</v>
      </c>
      <c r="M19" s="446">
        <v>94.24590909090908</v>
      </c>
    </row>
    <row r="20" spans="1:13" x14ac:dyDescent="0.2">
      <c r="A20" s="484" t="s">
        <v>302</v>
      </c>
      <c r="B20" s="485"/>
      <c r="C20" s="485"/>
      <c r="D20" s="485"/>
      <c r="E20" s="485"/>
      <c r="F20" s="485"/>
      <c r="G20" s="485"/>
      <c r="H20" s="485"/>
      <c r="I20" s="485"/>
      <c r="J20" s="485"/>
      <c r="K20" s="485"/>
      <c r="L20" s="485"/>
      <c r="M20" s="485"/>
    </row>
    <row r="21" spans="1:13" x14ac:dyDescent="0.2">
      <c r="A21" s="543" t="s">
        <v>303</v>
      </c>
      <c r="B21" s="394">
        <v>66.30749999999999</v>
      </c>
      <c r="C21" s="394">
        <v>73.848571428571432</v>
      </c>
      <c r="D21" s="394">
        <v>72.957826086956516</v>
      </c>
      <c r="E21" s="394">
        <v>69.671000000000006</v>
      </c>
      <c r="F21" s="394">
        <v>69.185000000000002</v>
      </c>
      <c r="G21" s="394">
        <v>65.996956521739122</v>
      </c>
      <c r="H21" s="394">
        <v>64.548000000000002</v>
      </c>
      <c r="I21" s="394">
        <v>63.967619047619046</v>
      </c>
      <c r="J21" s="394">
        <v>68.650000000000006</v>
      </c>
      <c r="K21" s="394">
        <v>73.362499999999997</v>
      </c>
      <c r="L21" s="394">
        <v>108.15954545454547</v>
      </c>
      <c r="M21" s="394">
        <v>132.56250000000006</v>
      </c>
    </row>
    <row r="22" spans="1:13" x14ac:dyDescent="0.2">
      <c r="A22" s="543" t="s">
        <v>304</v>
      </c>
      <c r="B22" s="397">
        <v>64.559500000000014</v>
      </c>
      <c r="C22" s="397">
        <v>72.507619047619045</v>
      </c>
      <c r="D22" s="397">
        <v>72.144347826086957</v>
      </c>
      <c r="E22" s="397">
        <v>68.898499999999984</v>
      </c>
      <c r="F22" s="397">
        <v>67.891818181818181</v>
      </c>
      <c r="G22" s="397">
        <v>65.458260869565223</v>
      </c>
      <c r="H22" s="397">
        <v>63.54649999999998</v>
      </c>
      <c r="I22" s="397">
        <v>63.193809523809534</v>
      </c>
      <c r="J22" s="397">
        <v>68.281904761904769</v>
      </c>
      <c r="K22" s="397">
        <v>72.822000000000017</v>
      </c>
      <c r="L22" s="397">
        <v>105.68818181818182</v>
      </c>
      <c r="M22" s="397">
        <v>133.17000000000002</v>
      </c>
    </row>
    <row r="23" spans="1:13" x14ac:dyDescent="0.2">
      <c r="A23" s="544" t="s">
        <v>305</v>
      </c>
      <c r="B23" s="446">
        <v>64.708500000000001</v>
      </c>
      <c r="C23" s="446">
        <v>72.861428571428576</v>
      </c>
      <c r="D23" s="446">
        <v>72.251739130434785</v>
      </c>
      <c r="E23" s="446">
        <v>69.111000000000004</v>
      </c>
      <c r="F23" s="446">
        <v>68.186818181818182</v>
      </c>
      <c r="G23" s="446">
        <v>65.186086956521734</v>
      </c>
      <c r="H23" s="446">
        <v>64.090500000000006</v>
      </c>
      <c r="I23" s="446">
        <v>63.436666666666667</v>
      </c>
      <c r="J23" s="446">
        <v>68.194285714285684</v>
      </c>
      <c r="K23" s="446">
        <v>73.342500000000001</v>
      </c>
      <c r="L23" s="446">
        <v>105.68227272727272</v>
      </c>
      <c r="M23" s="446">
        <v>133.11449999999999</v>
      </c>
    </row>
    <row r="24" spans="1:13" s="611" customFormat="1" x14ac:dyDescent="0.2">
      <c r="A24" s="545" t="s">
        <v>306</v>
      </c>
      <c r="B24" s="546">
        <v>63.624090909090917</v>
      </c>
      <c r="C24" s="546">
        <v>69.734761904761896</v>
      </c>
      <c r="D24" s="546">
        <v>70.97347826086957</v>
      </c>
      <c r="E24" s="546">
        <v>69.727619047619058</v>
      </c>
      <c r="F24" s="546">
        <v>70.401363636363627</v>
      </c>
      <c r="G24" s="546">
        <v>65.209130434782608</v>
      </c>
      <c r="H24" s="546">
        <v>64.459500000000006</v>
      </c>
      <c r="I24" s="546">
        <v>61.743636363636348</v>
      </c>
      <c r="J24" s="546">
        <v>62.426666666666655</v>
      </c>
      <c r="K24" s="546">
        <v>67.898499999999999</v>
      </c>
      <c r="L24" s="546">
        <v>116.37636363636361</v>
      </c>
      <c r="M24" s="546">
        <v>108.56904761904761</v>
      </c>
    </row>
    <row r="25" spans="1:13" x14ac:dyDescent="0.2">
      <c r="A25" s="541"/>
      <c r="M25" s="161" t="s">
        <v>289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4"/>
    </row>
    <row r="2" spans="1:14" ht="14.1" customHeight="1" x14ac:dyDescent="0.2">
      <c r="A2" s="158"/>
      <c r="B2" s="158"/>
      <c r="N2" s="161" t="s">
        <v>307</v>
      </c>
    </row>
    <row r="3" spans="1:14" ht="14.1" customHeight="1" x14ac:dyDescent="0.2">
      <c r="A3" s="550"/>
      <c r="B3" s="550"/>
      <c r="C3" s="145">
        <v>2025</v>
      </c>
      <c r="D3" s="145" t="s">
        <v>504</v>
      </c>
      <c r="E3" s="145" t="s">
        <v>504</v>
      </c>
      <c r="F3" s="145" t="s">
        <v>504</v>
      </c>
      <c r="G3" s="145" t="s">
        <v>504</v>
      </c>
      <c r="H3" s="145" t="s">
        <v>504</v>
      </c>
      <c r="I3" s="145" t="s">
        <v>504</v>
      </c>
      <c r="J3" s="145" t="s">
        <v>504</v>
      </c>
      <c r="K3" s="145">
        <v>2026</v>
      </c>
      <c r="L3" s="145" t="s">
        <v>504</v>
      </c>
      <c r="M3" s="145" t="s">
        <v>504</v>
      </c>
      <c r="N3" s="145" t="s">
        <v>504</v>
      </c>
    </row>
    <row r="4" spans="1:14" ht="14.1" customHeight="1" x14ac:dyDescent="0.2">
      <c r="C4" s="535">
        <v>45778</v>
      </c>
      <c r="D4" s="535">
        <v>45809</v>
      </c>
      <c r="E4" s="535">
        <v>45839</v>
      </c>
      <c r="F4" s="535">
        <v>45870</v>
      </c>
      <c r="G4" s="535">
        <v>45901</v>
      </c>
      <c r="H4" s="535">
        <v>45931</v>
      </c>
      <c r="I4" s="535">
        <v>45962</v>
      </c>
      <c r="J4" s="535">
        <v>45992</v>
      </c>
      <c r="K4" s="535">
        <v>46023</v>
      </c>
      <c r="L4" s="535">
        <v>46054</v>
      </c>
      <c r="M4" s="535">
        <v>46082</v>
      </c>
      <c r="N4" s="535">
        <v>46113</v>
      </c>
    </row>
    <row r="5" spans="1:14" ht="14.1" customHeight="1" x14ac:dyDescent="0.2">
      <c r="A5" s="812" t="s">
        <v>480</v>
      </c>
      <c r="B5" s="551" t="s">
        <v>308</v>
      </c>
      <c r="C5" s="547">
        <v>674.15909090909088</v>
      </c>
      <c r="D5" s="547">
        <v>718.13095238095241</v>
      </c>
      <c r="E5" s="547">
        <v>712.93478260869563</v>
      </c>
      <c r="F5" s="547">
        <v>710.41666666666663</v>
      </c>
      <c r="G5" s="547">
        <v>733.46590909090912</v>
      </c>
      <c r="H5" s="547">
        <v>678.67391304347825</v>
      </c>
      <c r="I5" s="547">
        <v>710.21249999999998</v>
      </c>
      <c r="J5" s="547">
        <v>649.4847826086957</v>
      </c>
      <c r="K5" s="547">
        <v>670.34227272727264</v>
      </c>
      <c r="L5" s="547">
        <v>682.86300000000006</v>
      </c>
      <c r="M5" s="547">
        <v>978.13909090909101</v>
      </c>
      <c r="N5" s="547">
        <v>1064.6681818181817</v>
      </c>
    </row>
    <row r="6" spans="1:14" ht="14.1" customHeight="1" x14ac:dyDescent="0.2">
      <c r="A6" s="813"/>
      <c r="B6" s="552" t="s">
        <v>309</v>
      </c>
      <c r="C6" s="548">
        <v>680.00625000000002</v>
      </c>
      <c r="D6" s="548">
        <v>718.70238095238096</v>
      </c>
      <c r="E6" s="548">
        <v>717.11413043478262</v>
      </c>
      <c r="F6" s="548">
        <v>723.13125000000002</v>
      </c>
      <c r="G6" s="548">
        <v>749.1704545454545</v>
      </c>
      <c r="H6" s="548">
        <v>702.66847826086962</v>
      </c>
      <c r="I6" s="548">
        <v>719.76250000000005</v>
      </c>
      <c r="J6" s="548">
        <v>666.3104347826087</v>
      </c>
      <c r="K6" s="548">
        <v>652.80833333333317</v>
      </c>
      <c r="L6" s="548">
        <v>701.42525000000001</v>
      </c>
      <c r="M6" s="548">
        <v>998.79681818181825</v>
      </c>
      <c r="N6" s="548">
        <v>1102.2779545454546</v>
      </c>
    </row>
    <row r="7" spans="1:14" ht="14.1" customHeight="1" x14ac:dyDescent="0.2">
      <c r="A7" s="812" t="s">
        <v>512</v>
      </c>
      <c r="B7" s="551" t="s">
        <v>308</v>
      </c>
      <c r="C7" s="549">
        <v>636.08749999999998</v>
      </c>
      <c r="D7" s="549">
        <v>699.52380952380952</v>
      </c>
      <c r="E7" s="549">
        <v>732.04347826086962</v>
      </c>
      <c r="F7" s="549">
        <v>676.48749999999995</v>
      </c>
      <c r="G7" s="549">
        <v>704.72727272727275</v>
      </c>
      <c r="H7" s="549">
        <v>697.48913043478262</v>
      </c>
      <c r="I7" s="549">
        <v>745.3125</v>
      </c>
      <c r="J7" s="549">
        <v>692.56068181818205</v>
      </c>
      <c r="K7" s="549">
        <v>716.22404761904772</v>
      </c>
      <c r="L7" s="549">
        <v>781.25749999999994</v>
      </c>
      <c r="M7" s="549">
        <v>1787.8668181818182</v>
      </c>
      <c r="N7" s="549">
        <v>1779.505909090909</v>
      </c>
    </row>
    <row r="8" spans="1:14" ht="14.1" customHeight="1" x14ac:dyDescent="0.2">
      <c r="A8" s="813"/>
      <c r="B8" s="552" t="s">
        <v>309</v>
      </c>
      <c r="C8" s="548">
        <v>651.25</v>
      </c>
      <c r="D8" s="548">
        <v>707.51190476190482</v>
      </c>
      <c r="E8" s="548">
        <v>737.82608695652175</v>
      </c>
      <c r="F8" s="548">
        <v>690.86249999999995</v>
      </c>
      <c r="G8" s="548">
        <v>717.68181818181813</v>
      </c>
      <c r="H8" s="548">
        <v>710.54347826086962</v>
      </c>
      <c r="I8" s="548">
        <v>756.61249999999995</v>
      </c>
      <c r="J8" s="548">
        <v>704.02847826086952</v>
      </c>
      <c r="K8" s="548">
        <v>731.64285714285711</v>
      </c>
      <c r="L8" s="548">
        <v>782.71875</v>
      </c>
      <c r="M8" s="548">
        <v>1519.3977272727273</v>
      </c>
      <c r="N8" s="548">
        <v>1572.2272727272727</v>
      </c>
    </row>
    <row r="9" spans="1:14" ht="14.1" customHeight="1" x14ac:dyDescent="0.2">
      <c r="A9" s="812" t="s">
        <v>481</v>
      </c>
      <c r="B9" s="551" t="s">
        <v>308</v>
      </c>
      <c r="C9" s="547">
        <v>603.86363636363637</v>
      </c>
      <c r="D9" s="547">
        <v>682</v>
      </c>
      <c r="E9" s="547">
        <v>725.52173913043475</v>
      </c>
      <c r="F9" s="547">
        <v>667.25</v>
      </c>
      <c r="G9" s="547">
        <v>701.63636363636363</v>
      </c>
      <c r="H9" s="547">
        <v>676.32608695652175</v>
      </c>
      <c r="I9" s="547">
        <v>732.23749999999995</v>
      </c>
      <c r="J9" s="547">
        <v>642.32717391304345</v>
      </c>
      <c r="K9" s="547">
        <v>652.72159090909088</v>
      </c>
      <c r="L9" s="547">
        <v>709.55624999999998</v>
      </c>
      <c r="M9" s="547">
        <v>1186.840909090909</v>
      </c>
      <c r="N9" s="547">
        <v>1319.409090909091</v>
      </c>
    </row>
    <row r="10" spans="1:14" ht="14.1" customHeight="1" x14ac:dyDescent="0.2">
      <c r="A10" s="813"/>
      <c r="B10" s="552" t="s">
        <v>309</v>
      </c>
      <c r="C10" s="548">
        <v>621.36249999999995</v>
      </c>
      <c r="D10" s="548">
        <v>693.70238095238096</v>
      </c>
      <c r="E10" s="548">
        <v>744.804347826087</v>
      </c>
      <c r="F10" s="548">
        <v>683.04761904761904</v>
      </c>
      <c r="G10" s="548">
        <v>714.97727272727275</v>
      </c>
      <c r="H10" s="548">
        <v>688.58695652173913</v>
      </c>
      <c r="I10" s="548">
        <v>756.55</v>
      </c>
      <c r="J10" s="548">
        <v>649.36956521739125</v>
      </c>
      <c r="K10" s="548">
        <v>666.48809523809518</v>
      </c>
      <c r="L10" s="548">
        <v>707.61249999999995</v>
      </c>
      <c r="M10" s="548">
        <v>1218.6363636363637</v>
      </c>
      <c r="N10" s="548">
        <v>1286.75</v>
      </c>
    </row>
    <row r="11" spans="1:14" ht="14.1" customHeight="1" x14ac:dyDescent="0.2">
      <c r="A11" s="810" t="s">
        <v>310</v>
      </c>
      <c r="B11" s="551" t="s">
        <v>308</v>
      </c>
      <c r="C11" s="547">
        <v>385.65909090909093</v>
      </c>
      <c r="D11" s="547">
        <v>443.98809523809524</v>
      </c>
      <c r="E11" s="547">
        <v>454.28260869565219</v>
      </c>
      <c r="F11" s="547">
        <v>433.90476190476193</v>
      </c>
      <c r="G11" s="547">
        <v>412.73863636363637</v>
      </c>
      <c r="H11" s="547">
        <v>396.27173913043481</v>
      </c>
      <c r="I11" s="547">
        <v>374.25</v>
      </c>
      <c r="J11" s="547">
        <v>337.19260869565215</v>
      </c>
      <c r="K11" s="547">
        <v>346.59909090909088</v>
      </c>
      <c r="L11" s="547">
        <v>375.267</v>
      </c>
      <c r="M11" s="547">
        <v>560.63954545454544</v>
      </c>
      <c r="N11" s="547">
        <v>564.66045454545451</v>
      </c>
    </row>
    <row r="12" spans="1:14" ht="14.1" customHeight="1" x14ac:dyDescent="0.2">
      <c r="A12" s="811"/>
      <c r="B12" s="552" t="s">
        <v>309</v>
      </c>
      <c r="C12" s="548">
        <v>400.41250000000002</v>
      </c>
      <c r="D12" s="548">
        <v>432.0595238095238</v>
      </c>
      <c r="E12" s="548">
        <v>430.61956521739131</v>
      </c>
      <c r="F12" s="548">
        <v>420.1875</v>
      </c>
      <c r="G12" s="548">
        <v>412.21590909090907</v>
      </c>
      <c r="H12" s="548">
        <v>391.10869565217394</v>
      </c>
      <c r="I12" s="548">
        <v>386.82499999999999</v>
      </c>
      <c r="J12" s="548">
        <v>348.47409090909093</v>
      </c>
      <c r="K12" s="548">
        <v>354.28666666666663</v>
      </c>
      <c r="L12" s="548">
        <v>382.87899999999996</v>
      </c>
      <c r="M12" s="548">
        <v>573.5645454545454</v>
      </c>
      <c r="N12" s="548">
        <v>579.04636363636371</v>
      </c>
    </row>
    <row r="13" spans="1:14" ht="14.1" customHeight="1" x14ac:dyDescent="0.2">
      <c r="B13" s="541"/>
      <c r="N13" s="161" t="s">
        <v>289</v>
      </c>
    </row>
    <row r="14" spans="1:14" ht="14.1" customHeight="1" x14ac:dyDescent="0.2">
      <c r="A14" s="541"/>
    </row>
    <row r="15" spans="1:14" ht="14.1" customHeight="1" x14ac:dyDescent="0.2">
      <c r="A15" s="541"/>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311</v>
      </c>
      <c r="B1" s="53"/>
      <c r="C1" s="53"/>
      <c r="D1" s="6"/>
      <c r="E1" s="6"/>
      <c r="F1" s="6"/>
      <c r="G1" s="6"/>
      <c r="H1" s="3"/>
    </row>
    <row r="2" spans="1:8" x14ac:dyDescent="0.2">
      <c r="A2" s="54"/>
      <c r="B2" s="54"/>
      <c r="C2" s="54"/>
      <c r="D2" s="65"/>
      <c r="E2" s="65"/>
      <c r="F2" s="65"/>
      <c r="G2" s="108"/>
      <c r="H2" s="55" t="s">
        <v>462</v>
      </c>
    </row>
    <row r="3" spans="1:8" x14ac:dyDescent="0.2">
      <c r="A3" s="56"/>
      <c r="B3" s="782">
        <f>INDICE!A3</f>
        <v>46142</v>
      </c>
      <c r="C3" s="780">
        <v>41671</v>
      </c>
      <c r="D3" s="780" t="s">
        <v>115</v>
      </c>
      <c r="E3" s="780"/>
      <c r="F3" s="780" t="s">
        <v>116</v>
      </c>
      <c r="G3" s="780"/>
      <c r="H3" s="780"/>
    </row>
    <row r="4" spans="1:8" ht="25.5" x14ac:dyDescent="0.2">
      <c r="A4" s="66"/>
      <c r="B4" s="184" t="s">
        <v>54</v>
      </c>
      <c r="C4" s="185" t="s">
        <v>444</v>
      </c>
      <c r="D4" s="184" t="s">
        <v>54</v>
      </c>
      <c r="E4" s="185" t="s">
        <v>444</v>
      </c>
      <c r="F4" s="184" t="s">
        <v>54</v>
      </c>
      <c r="G4" s="186" t="s">
        <v>444</v>
      </c>
      <c r="H4" s="185" t="s">
        <v>106</v>
      </c>
    </row>
    <row r="5" spans="1:8" x14ac:dyDescent="0.2">
      <c r="A5" s="3" t="s">
        <v>312</v>
      </c>
      <c r="B5" s="300">
        <v>15855.945</v>
      </c>
      <c r="C5" s="72">
        <v>-6.3769968617054253</v>
      </c>
      <c r="D5" s="71">
        <v>80143.587</v>
      </c>
      <c r="E5" s="329">
        <v>-4.7003219686438849</v>
      </c>
      <c r="F5" s="71">
        <v>215953.76300000001</v>
      </c>
      <c r="G5" s="72">
        <v>-3.9425054114967084</v>
      </c>
      <c r="H5" s="303">
        <v>65.055939692378217</v>
      </c>
    </row>
    <row r="6" spans="1:8" x14ac:dyDescent="0.2">
      <c r="A6" s="3" t="s">
        <v>313</v>
      </c>
      <c r="B6" s="301">
        <v>6686.8860000000004</v>
      </c>
      <c r="C6" s="187">
        <v>18.815935572839567</v>
      </c>
      <c r="D6" s="58">
        <v>30283.289000000001</v>
      </c>
      <c r="E6" s="59">
        <v>21.662490028113922</v>
      </c>
      <c r="F6" s="58">
        <v>104724.97199999999</v>
      </c>
      <c r="G6" s="59">
        <v>33.595425793452115</v>
      </c>
      <c r="H6" s="304">
        <v>31.548334088153844</v>
      </c>
    </row>
    <row r="7" spans="1:8" x14ac:dyDescent="0.2">
      <c r="A7" s="3" t="s">
        <v>314</v>
      </c>
      <c r="B7" s="340">
        <v>817.78800000000001</v>
      </c>
      <c r="C7" s="187">
        <v>5.6132905777046531</v>
      </c>
      <c r="D7" s="95">
        <v>3434.895</v>
      </c>
      <c r="E7" s="73">
        <v>4.7123203984006423</v>
      </c>
      <c r="F7" s="95">
        <v>11272.143</v>
      </c>
      <c r="G7" s="187">
        <v>12.075828398095609</v>
      </c>
      <c r="H7" s="441">
        <v>3.3957262194679294</v>
      </c>
    </row>
    <row r="8" spans="1:8" x14ac:dyDescent="0.2">
      <c r="A8" s="209" t="s">
        <v>186</v>
      </c>
      <c r="B8" s="210">
        <v>23360.618999999999</v>
      </c>
      <c r="C8" s="211">
        <v>9.6018503561327115E-2</v>
      </c>
      <c r="D8" s="210">
        <v>113861.77099999999</v>
      </c>
      <c r="E8" s="211">
        <v>1.4196734164509826</v>
      </c>
      <c r="F8" s="210">
        <v>331950.87800000003</v>
      </c>
      <c r="G8" s="211">
        <v>5.9650697150952681</v>
      </c>
      <c r="H8" s="212">
        <v>100</v>
      </c>
    </row>
    <row r="9" spans="1:8" x14ac:dyDescent="0.2">
      <c r="A9" s="213" t="s">
        <v>584</v>
      </c>
      <c r="B9" s="302">
        <v>2382.5329999999999</v>
      </c>
      <c r="C9" s="75">
        <v>-45.040951709139293</v>
      </c>
      <c r="D9" s="74">
        <v>10718.71</v>
      </c>
      <c r="E9" s="75">
        <v>-40.901113955097195</v>
      </c>
      <c r="F9" s="74">
        <v>45990.485000000001</v>
      </c>
      <c r="G9" s="189">
        <v>-21.447008726292989</v>
      </c>
      <c r="H9" s="498">
        <v>13.854605620293011</v>
      </c>
    </row>
    <row r="10" spans="1:8" x14ac:dyDescent="0.2">
      <c r="A10" s="3"/>
      <c r="B10" s="3"/>
      <c r="C10" s="3"/>
      <c r="D10" s="3"/>
      <c r="E10" s="3"/>
      <c r="F10" s="3"/>
      <c r="G10" s="108"/>
      <c r="H10" s="55" t="s">
        <v>219</v>
      </c>
    </row>
    <row r="11" spans="1:8" x14ac:dyDescent="0.2">
      <c r="A11" s="80" t="s">
        <v>564</v>
      </c>
      <c r="B11" s="80"/>
      <c r="C11" s="198"/>
      <c r="D11" s="198"/>
      <c r="E11" s="198"/>
      <c r="F11" s="80"/>
      <c r="G11" s="80"/>
      <c r="H11" s="80"/>
    </row>
    <row r="12" spans="1:8" x14ac:dyDescent="0.2">
      <c r="A12" s="80" t="s">
        <v>500</v>
      </c>
      <c r="B12" s="108"/>
      <c r="C12" s="108"/>
      <c r="D12" s="108"/>
      <c r="E12" s="108"/>
      <c r="F12" s="108"/>
      <c r="G12" s="108"/>
      <c r="H12" s="108"/>
    </row>
    <row r="13" spans="1:8" x14ac:dyDescent="0.2">
      <c r="A13" s="428" t="s">
        <v>527</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112" priority="7" operator="equal">
      <formula>0</formula>
    </cfRule>
    <cfRule type="cellIs" dxfId="111" priority="8" operator="between">
      <formula>-0.5</formula>
      <formula>0.5</formula>
    </cfRule>
  </conditionalFormatting>
  <conditionalFormatting sqref="E7">
    <cfRule type="cellIs" dxfId="110" priority="1" operator="between">
      <formula>-0.5</formula>
      <formula>0.5</formula>
    </cfRule>
    <cfRule type="cellIs" dxfId="109"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602</v>
      </c>
      <c r="B1" s="53"/>
      <c r="C1" s="53"/>
      <c r="D1" s="6"/>
      <c r="E1" s="6"/>
      <c r="F1" s="6"/>
      <c r="G1" s="6"/>
      <c r="H1" s="3"/>
    </row>
    <row r="2" spans="1:8" x14ac:dyDescent="0.2">
      <c r="A2" s="54"/>
      <c r="B2" s="54"/>
      <c r="C2" s="54"/>
      <c r="D2" s="65"/>
      <c r="E2" s="65"/>
      <c r="F2" s="65"/>
      <c r="G2" s="108"/>
      <c r="H2" s="55" t="s">
        <v>462</v>
      </c>
    </row>
    <row r="3" spans="1:8" ht="14.1" customHeight="1" x14ac:dyDescent="0.2">
      <c r="A3" s="56"/>
      <c r="B3" s="782">
        <f>INDICE!A3</f>
        <v>46142</v>
      </c>
      <c r="C3" s="782">
        <v>41671</v>
      </c>
      <c r="D3" s="780" t="s">
        <v>115</v>
      </c>
      <c r="E3" s="780"/>
      <c r="F3" s="780" t="s">
        <v>116</v>
      </c>
      <c r="G3" s="780"/>
      <c r="H3" s="183"/>
    </row>
    <row r="4" spans="1:8" ht="25.5" x14ac:dyDescent="0.2">
      <c r="A4" s="66"/>
      <c r="B4" s="184" t="s">
        <v>54</v>
      </c>
      <c r="C4" s="185" t="s">
        <v>444</v>
      </c>
      <c r="D4" s="184" t="s">
        <v>54</v>
      </c>
      <c r="E4" s="185" t="s">
        <v>444</v>
      </c>
      <c r="F4" s="184" t="s">
        <v>54</v>
      </c>
      <c r="G4" s="186" t="s">
        <v>444</v>
      </c>
      <c r="H4" s="185" t="s">
        <v>106</v>
      </c>
    </row>
    <row r="5" spans="1:8" x14ac:dyDescent="0.2">
      <c r="A5" s="3" t="s">
        <v>604</v>
      </c>
      <c r="B5" s="300">
        <v>11762.067999999999</v>
      </c>
      <c r="C5" s="72">
        <v>16.272155540046541</v>
      </c>
      <c r="D5" s="71">
        <v>49820.432000000001</v>
      </c>
      <c r="E5" s="72">
        <v>14.946339190416097</v>
      </c>
      <c r="F5" s="71">
        <v>164490.14600000001</v>
      </c>
      <c r="G5" s="59">
        <v>15.779364804800661</v>
      </c>
      <c r="H5" s="303">
        <v>49.55255638757491</v>
      </c>
    </row>
    <row r="6" spans="1:8" x14ac:dyDescent="0.2">
      <c r="A6" s="3" t="s">
        <v>603</v>
      </c>
      <c r="B6" s="301">
        <v>6418.19</v>
      </c>
      <c r="C6" s="187">
        <v>-15.770159870538187</v>
      </c>
      <c r="D6" s="58">
        <v>28414.866999999998</v>
      </c>
      <c r="E6" s="59">
        <v>-13.503730513439265</v>
      </c>
      <c r="F6" s="58">
        <v>91299.641000000003</v>
      </c>
      <c r="G6" s="59">
        <v>-5.9440464598266125</v>
      </c>
      <c r="H6" s="304">
        <v>27.503961293935784</v>
      </c>
    </row>
    <row r="7" spans="1:8" x14ac:dyDescent="0.2">
      <c r="A7" s="3" t="s">
        <v>605</v>
      </c>
      <c r="B7" s="340">
        <v>4362.5730000000003</v>
      </c>
      <c r="C7" s="187">
        <v>-9.6411721989853465</v>
      </c>
      <c r="D7" s="95">
        <v>32191.577000000001</v>
      </c>
      <c r="E7" s="187">
        <v>-1.8379014843553321</v>
      </c>
      <c r="F7" s="95">
        <v>64888.947999999997</v>
      </c>
      <c r="G7" s="187">
        <v>1.2857014862657234</v>
      </c>
      <c r="H7" s="441">
        <v>19.54775609902137</v>
      </c>
    </row>
    <row r="8" spans="1:8" x14ac:dyDescent="0.2">
      <c r="A8" s="679" t="s">
        <v>316</v>
      </c>
      <c r="B8" s="340">
        <v>817.78800000000001</v>
      </c>
      <c r="C8" s="187">
        <v>5.6132905777046531</v>
      </c>
      <c r="D8" s="95">
        <v>3434.895</v>
      </c>
      <c r="E8" s="187">
        <v>4.7123203984006423</v>
      </c>
      <c r="F8" s="95">
        <v>11272.143</v>
      </c>
      <c r="G8" s="187">
        <v>12.075828398095609</v>
      </c>
      <c r="H8" s="441">
        <v>3.3957262194679294</v>
      </c>
    </row>
    <row r="9" spans="1:8" x14ac:dyDescent="0.2">
      <c r="A9" s="209" t="s">
        <v>186</v>
      </c>
      <c r="B9" s="210">
        <v>23360.618999999999</v>
      </c>
      <c r="C9" s="211">
        <v>9.6018503561327115E-2</v>
      </c>
      <c r="D9" s="210">
        <v>113861.77099999999</v>
      </c>
      <c r="E9" s="211">
        <v>1.4196734164509826</v>
      </c>
      <c r="F9" s="210">
        <v>331950.87800000003</v>
      </c>
      <c r="G9" s="211">
        <v>5.9650697150952681</v>
      </c>
      <c r="H9" s="212">
        <v>100</v>
      </c>
    </row>
    <row r="10" spans="1:8" x14ac:dyDescent="0.2">
      <c r="A10" s="80"/>
      <c r="B10" s="3"/>
      <c r="C10" s="3"/>
      <c r="D10" s="3"/>
      <c r="E10" s="3"/>
      <c r="F10" s="3"/>
      <c r="G10" s="108"/>
      <c r="H10" s="55" t="s">
        <v>219</v>
      </c>
    </row>
    <row r="11" spans="1:8" x14ac:dyDescent="0.2">
      <c r="A11" s="80" t="s">
        <v>564</v>
      </c>
      <c r="B11" s="80"/>
      <c r="C11" s="198"/>
      <c r="D11" s="198"/>
      <c r="E11" s="198"/>
      <c r="F11" s="80"/>
      <c r="G11" s="80"/>
      <c r="H11" s="80"/>
    </row>
    <row r="12" spans="1:8" x14ac:dyDescent="0.2">
      <c r="A12" s="80" t="s">
        <v>482</v>
      </c>
      <c r="B12" s="108"/>
      <c r="C12" s="108"/>
      <c r="D12" s="108"/>
      <c r="E12" s="108"/>
      <c r="F12" s="108"/>
      <c r="G12" s="108"/>
      <c r="H12" s="108"/>
    </row>
    <row r="13" spans="1:8" x14ac:dyDescent="0.2">
      <c r="A13" s="428" t="s">
        <v>527</v>
      </c>
      <c r="B13" s="1"/>
      <c r="C13" s="1"/>
      <c r="D13" s="1"/>
      <c r="E13" s="1"/>
      <c r="F13" s="1"/>
      <c r="G13" s="1"/>
      <c r="H13" s="1"/>
    </row>
    <row r="14" spans="1:8" s="1" customFormat="1" x14ac:dyDescent="0.2">
      <c r="A14" s="814" t="s">
        <v>606</v>
      </c>
      <c r="B14" s="814"/>
      <c r="C14" s="814"/>
      <c r="D14" s="814"/>
      <c r="E14" s="814"/>
      <c r="F14" s="814"/>
      <c r="G14" s="814"/>
      <c r="H14" s="814"/>
    </row>
    <row r="15" spans="1:8" s="1" customFormat="1" x14ac:dyDescent="0.2">
      <c r="A15" s="814"/>
      <c r="B15" s="814"/>
      <c r="C15" s="814"/>
      <c r="D15" s="814"/>
      <c r="E15" s="814"/>
      <c r="F15" s="814"/>
      <c r="G15" s="814"/>
      <c r="H15" s="814"/>
    </row>
    <row r="16" spans="1:8" s="1" customFormat="1" x14ac:dyDescent="0.2">
      <c r="A16" s="814"/>
      <c r="B16" s="814"/>
      <c r="C16" s="814"/>
      <c r="D16" s="814"/>
      <c r="E16" s="814"/>
      <c r="F16" s="814"/>
      <c r="G16" s="814"/>
      <c r="H16" s="814"/>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315</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483</v>
      </c>
      <c r="B1" s="158"/>
      <c r="C1" s="158"/>
      <c r="D1" s="158"/>
    </row>
    <row r="2" spans="1:4" x14ac:dyDescent="0.2">
      <c r="A2" s="159"/>
      <c r="B2" s="159"/>
      <c r="C2" s="159"/>
      <c r="D2" s="159"/>
    </row>
    <row r="3" spans="1:4" x14ac:dyDescent="0.2">
      <c r="A3" s="162"/>
      <c r="B3" s="815">
        <v>2024</v>
      </c>
      <c r="C3" s="815">
        <v>2025</v>
      </c>
      <c r="D3" s="815">
        <v>2026</v>
      </c>
    </row>
    <row r="4" spans="1:4" x14ac:dyDescent="0.2">
      <c r="A4" s="629"/>
      <c r="B4" s="816"/>
      <c r="C4" s="816"/>
      <c r="D4" s="816"/>
    </row>
    <row r="5" spans="1:4" x14ac:dyDescent="0.2">
      <c r="A5" s="550" t="s">
        <v>317</v>
      </c>
      <c r="B5" s="724">
        <v>-6.4441711267016668</v>
      </c>
      <c r="C5" s="724">
        <v>-5.4094301033440573</v>
      </c>
      <c r="D5" s="724">
        <v>7.5442951860200056</v>
      </c>
    </row>
    <row r="6" spans="1:4" x14ac:dyDescent="0.2">
      <c r="A6" s="18" t="s">
        <v>127</v>
      </c>
      <c r="B6" s="394">
        <v>-7.750567512308761</v>
      </c>
      <c r="C6" s="394">
        <v>-3.2766327405008204</v>
      </c>
      <c r="D6" s="394">
        <v>6.7937337974385059</v>
      </c>
    </row>
    <row r="7" spans="1:4" x14ac:dyDescent="0.2">
      <c r="A7" s="18" t="s">
        <v>128</v>
      </c>
      <c r="B7" s="394">
        <v>-6.6286573229772241</v>
      </c>
      <c r="C7" s="394">
        <v>-2.6592841461901053</v>
      </c>
      <c r="D7" s="394">
        <v>6.3480924744582943</v>
      </c>
    </row>
    <row r="8" spans="1:4" x14ac:dyDescent="0.2">
      <c r="A8" s="18" t="s">
        <v>129</v>
      </c>
      <c r="B8" s="394">
        <v>-6.7177138852163267</v>
      </c>
      <c r="C8" s="394">
        <v>-1.5700869577916821</v>
      </c>
      <c r="D8" s="394">
        <v>5.9650697150952681</v>
      </c>
    </row>
    <row r="9" spans="1:4" x14ac:dyDescent="0.2">
      <c r="A9" s="18" t="s">
        <v>130</v>
      </c>
      <c r="B9" s="394">
        <v>-6.9594883814737791</v>
      </c>
      <c r="C9" s="394">
        <v>-0.41180008763320697</v>
      </c>
      <c r="D9" s="394" t="s">
        <v>504</v>
      </c>
    </row>
    <row r="10" spans="1:4" x14ac:dyDescent="0.2">
      <c r="A10" s="18" t="s">
        <v>131</v>
      </c>
      <c r="B10" s="394">
        <v>-7.640767591145563</v>
      </c>
      <c r="C10" s="394">
        <v>2.5861274436075532</v>
      </c>
      <c r="D10" s="394" t="s">
        <v>504</v>
      </c>
    </row>
    <row r="11" spans="1:4" x14ac:dyDescent="0.2">
      <c r="A11" s="18" t="s">
        <v>132</v>
      </c>
      <c r="B11" s="394">
        <v>-7.0407911414421429</v>
      </c>
      <c r="C11" s="394">
        <v>3.9466708030977573</v>
      </c>
      <c r="D11" s="394" t="s">
        <v>504</v>
      </c>
    </row>
    <row r="12" spans="1:4" x14ac:dyDescent="0.2">
      <c r="A12" s="18" t="s">
        <v>133</v>
      </c>
      <c r="B12" s="394">
        <v>-6.8743080733117035</v>
      </c>
      <c r="C12" s="394">
        <v>4.9609591247443587</v>
      </c>
      <c r="D12" s="394" t="s">
        <v>504</v>
      </c>
    </row>
    <row r="13" spans="1:4" x14ac:dyDescent="0.2">
      <c r="A13" s="18" t="s">
        <v>134</v>
      </c>
      <c r="B13" s="394">
        <v>-7.3539452967545964</v>
      </c>
      <c r="C13" s="394">
        <v>6.7708187996991684</v>
      </c>
      <c r="D13" s="394" t="s">
        <v>504</v>
      </c>
    </row>
    <row r="14" spans="1:4" x14ac:dyDescent="0.2">
      <c r="A14" s="18" t="s">
        <v>135</v>
      </c>
      <c r="B14" s="394">
        <v>-6.6877268086886197</v>
      </c>
      <c r="C14" s="394">
        <v>8.8824831967214539</v>
      </c>
      <c r="D14" s="394" t="s">
        <v>504</v>
      </c>
    </row>
    <row r="15" spans="1:4" x14ac:dyDescent="0.2">
      <c r="A15" s="18" t="s">
        <v>136</v>
      </c>
      <c r="B15" s="394">
        <v>-4.989477742274091</v>
      </c>
      <c r="C15" s="394">
        <v>8.0036787542162848</v>
      </c>
      <c r="D15" s="394" t="s">
        <v>504</v>
      </c>
    </row>
    <row r="16" spans="1:4" x14ac:dyDescent="0.2">
      <c r="A16" s="439" t="s">
        <v>137</v>
      </c>
      <c r="B16" s="446">
        <v>-3.8069091154944736</v>
      </c>
      <c r="C16" s="446">
        <v>6.2279811749185594</v>
      </c>
      <c r="D16" s="446" t="s">
        <v>504</v>
      </c>
    </row>
    <row r="17" spans="4:4" x14ac:dyDescent="0.2">
      <c r="D17" s="55" t="s">
        <v>219</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2" t="s">
        <v>675</v>
      </c>
      <c r="C3" s="774" t="s">
        <v>415</v>
      </c>
      <c r="D3" s="772" t="s">
        <v>667</v>
      </c>
      <c r="E3" s="774" t="s">
        <v>415</v>
      </c>
      <c r="F3" s="776" t="s">
        <v>671</v>
      </c>
    </row>
    <row r="4" spans="1:6" x14ac:dyDescent="0.2">
      <c r="A4" s="66"/>
      <c r="B4" s="773"/>
      <c r="C4" s="775"/>
      <c r="D4" s="773"/>
      <c r="E4" s="775"/>
      <c r="F4" s="777"/>
    </row>
    <row r="5" spans="1:6" x14ac:dyDescent="0.2">
      <c r="A5" s="3" t="s">
        <v>107</v>
      </c>
      <c r="B5" s="58">
        <v>429.63816740708887</v>
      </c>
      <c r="C5" s="59">
        <v>0.48349807932927119</v>
      </c>
      <c r="D5" s="58">
        <v>487.20335404127258</v>
      </c>
      <c r="E5" s="59">
        <v>0.56948438823586189</v>
      </c>
      <c r="F5" s="59">
        <v>-11.815433156748583</v>
      </c>
    </row>
    <row r="6" spans="1:6" x14ac:dyDescent="0.2">
      <c r="A6" s="3" t="s">
        <v>117</v>
      </c>
      <c r="B6" s="58">
        <v>47910.824260880865</v>
      </c>
      <c r="C6" s="59">
        <v>53.916977742038327</v>
      </c>
      <c r="D6" s="58">
        <v>45897.406639915935</v>
      </c>
      <c r="E6" s="59">
        <v>53.648761497916311</v>
      </c>
      <c r="F6" s="59">
        <v>4.3867786185851871</v>
      </c>
    </row>
    <row r="7" spans="1:6" x14ac:dyDescent="0.2">
      <c r="A7" s="3" t="s">
        <v>118</v>
      </c>
      <c r="B7" s="58">
        <v>13973.078890799652</v>
      </c>
      <c r="C7" s="59">
        <v>15.724759387162734</v>
      </c>
      <c r="D7" s="58">
        <v>13299.118837093374</v>
      </c>
      <c r="E7" s="59">
        <v>15.545132216755142</v>
      </c>
      <c r="F7" s="59">
        <v>5.067704574730886</v>
      </c>
    </row>
    <row r="8" spans="1:6" x14ac:dyDescent="0.2">
      <c r="A8" s="3" t="s">
        <v>119</v>
      </c>
      <c r="B8" s="58">
        <v>19773.367153912295</v>
      </c>
      <c r="C8" s="59">
        <v>22.252178149085342</v>
      </c>
      <c r="D8" s="58">
        <v>19146.428202923475</v>
      </c>
      <c r="E8" s="59">
        <v>22.379960773258652</v>
      </c>
      <c r="F8" s="59">
        <v>3.2744433810014391</v>
      </c>
    </row>
    <row r="9" spans="1:6" x14ac:dyDescent="0.2">
      <c r="A9" s="3" t="s">
        <v>120</v>
      </c>
      <c r="B9" s="58">
        <v>6464.3674379141103</v>
      </c>
      <c r="C9" s="59">
        <v>7.2747476304838754</v>
      </c>
      <c r="D9" s="58">
        <v>6508.1814203952417</v>
      </c>
      <c r="E9" s="59">
        <v>7.6073115752971887</v>
      </c>
      <c r="F9" s="59">
        <v>-0.67321390801780445</v>
      </c>
    </row>
    <row r="10" spans="1:6" x14ac:dyDescent="0.2">
      <c r="A10" s="3" t="s">
        <v>112</v>
      </c>
      <c r="B10" s="58">
        <v>309.0910223116461</v>
      </c>
      <c r="C10" s="59">
        <v>0.34783901190044975</v>
      </c>
      <c r="D10" s="58">
        <v>213.32268080634373</v>
      </c>
      <c r="E10" s="59">
        <v>0.24934954853685878</v>
      </c>
      <c r="F10" s="59">
        <v>44.893651787660474</v>
      </c>
    </row>
    <row r="11" spans="1:6" x14ac:dyDescent="0.2">
      <c r="A11" s="60" t="s">
        <v>114</v>
      </c>
      <c r="B11" s="61">
        <v>88860.366933225654</v>
      </c>
      <c r="C11" s="62">
        <v>100</v>
      </c>
      <c r="D11" s="61">
        <v>85551.661135175629</v>
      </c>
      <c r="E11" s="62">
        <v>100</v>
      </c>
      <c r="F11" s="62">
        <v>3.8674945105064822</v>
      </c>
    </row>
    <row r="12" spans="1:6" x14ac:dyDescent="0.2">
      <c r="A12" s="693"/>
      <c r="B12" s="3"/>
      <c r="C12" s="3"/>
      <c r="D12" s="3"/>
      <c r="E12" s="3"/>
      <c r="F12" s="55" t="s">
        <v>563</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3" customWidth="1"/>
    <col min="2" max="12" width="11" style="533"/>
    <col min="13" max="45" width="11" style="18"/>
    <col min="46" max="16384" width="11" style="533"/>
  </cols>
  <sheetData>
    <row r="1" spans="1:12" x14ac:dyDescent="0.2">
      <c r="A1" s="817" t="s">
        <v>607</v>
      </c>
      <c r="B1" s="817"/>
      <c r="C1" s="817"/>
      <c r="D1" s="817"/>
      <c r="E1" s="817"/>
      <c r="F1" s="817"/>
      <c r="G1" s="18"/>
      <c r="H1" s="18"/>
      <c r="I1" s="18"/>
      <c r="J1" s="18"/>
      <c r="K1" s="18"/>
      <c r="L1" s="18"/>
    </row>
    <row r="2" spans="1:12" x14ac:dyDescent="0.2">
      <c r="A2" s="818"/>
      <c r="B2" s="818"/>
      <c r="C2" s="818"/>
      <c r="D2" s="818"/>
      <c r="E2" s="818"/>
      <c r="F2" s="818"/>
      <c r="G2" s="18"/>
      <c r="H2" s="18"/>
      <c r="I2" s="18"/>
      <c r="J2" s="18"/>
      <c r="K2" s="562"/>
      <c r="L2" s="55" t="s">
        <v>462</v>
      </c>
    </row>
    <row r="3" spans="1:12" x14ac:dyDescent="0.2">
      <c r="A3" s="563"/>
      <c r="B3" s="819">
        <f>INDICE!A3</f>
        <v>46142</v>
      </c>
      <c r="C3" s="820">
        <v>41671</v>
      </c>
      <c r="D3" s="820">
        <v>41671</v>
      </c>
      <c r="E3" s="820">
        <v>41671</v>
      </c>
      <c r="F3" s="821">
        <v>41671</v>
      </c>
      <c r="G3" s="822" t="s">
        <v>116</v>
      </c>
      <c r="H3" s="820"/>
      <c r="I3" s="820"/>
      <c r="J3" s="820"/>
      <c r="K3" s="820"/>
      <c r="L3" s="823" t="s">
        <v>106</v>
      </c>
    </row>
    <row r="4" spans="1:12" ht="38.25" x14ac:dyDescent="0.2">
      <c r="A4" s="539"/>
      <c r="B4" s="680" t="s">
        <v>604</v>
      </c>
      <c r="C4" s="680" t="s">
        <v>603</v>
      </c>
      <c r="D4" s="680" t="s">
        <v>605</v>
      </c>
      <c r="E4" s="680" t="s">
        <v>316</v>
      </c>
      <c r="F4" s="216" t="s">
        <v>186</v>
      </c>
      <c r="G4" s="680" t="s">
        <v>604</v>
      </c>
      <c r="H4" s="680" t="s">
        <v>603</v>
      </c>
      <c r="I4" s="680" t="s">
        <v>605</v>
      </c>
      <c r="J4" s="680" t="s">
        <v>316</v>
      </c>
      <c r="K4" s="217" t="s">
        <v>186</v>
      </c>
      <c r="L4" s="824"/>
    </row>
    <row r="5" spans="1:12" x14ac:dyDescent="0.2">
      <c r="A5" s="536" t="s">
        <v>153</v>
      </c>
      <c r="B5" s="431">
        <v>3552.9430000000002</v>
      </c>
      <c r="C5" s="431">
        <v>399.96300000000002</v>
      </c>
      <c r="D5" s="431">
        <v>180.922</v>
      </c>
      <c r="E5" s="431">
        <v>160.827</v>
      </c>
      <c r="F5" s="564">
        <v>4294.6550000000007</v>
      </c>
      <c r="G5" s="431">
        <v>45203.057999999997</v>
      </c>
      <c r="H5" s="431">
        <v>6328.8050000000003</v>
      </c>
      <c r="I5" s="431">
        <v>2753.248</v>
      </c>
      <c r="J5" s="431">
        <v>2588.86</v>
      </c>
      <c r="K5" s="565">
        <v>56873.970999999998</v>
      </c>
      <c r="L5" s="72">
        <v>17.132466467360942</v>
      </c>
    </row>
    <row r="6" spans="1:12" x14ac:dyDescent="0.2">
      <c r="A6" s="538" t="s">
        <v>154</v>
      </c>
      <c r="B6" s="431">
        <v>487.41699999999997</v>
      </c>
      <c r="C6" s="431">
        <v>367.64699999999999</v>
      </c>
      <c r="D6" s="431">
        <v>193.81399999999999</v>
      </c>
      <c r="E6" s="431">
        <v>60.707999999999998</v>
      </c>
      <c r="F6" s="566">
        <v>1109.586</v>
      </c>
      <c r="G6" s="431">
        <v>7511.3459999999995</v>
      </c>
      <c r="H6" s="431">
        <v>6110.2160000000003</v>
      </c>
      <c r="I6" s="431">
        <v>3240.547</v>
      </c>
      <c r="J6" s="431">
        <v>680.34799999999996</v>
      </c>
      <c r="K6" s="567">
        <v>17542.457000000002</v>
      </c>
      <c r="L6" s="59">
        <v>5.2844130807680241</v>
      </c>
    </row>
    <row r="7" spans="1:12" x14ac:dyDescent="0.2">
      <c r="A7" s="538" t="s">
        <v>155</v>
      </c>
      <c r="B7" s="431">
        <v>622.69799999999998</v>
      </c>
      <c r="C7" s="431">
        <v>303.03800000000001</v>
      </c>
      <c r="D7" s="431">
        <v>131.34100000000001</v>
      </c>
      <c r="E7" s="431">
        <v>29.959</v>
      </c>
      <c r="F7" s="566">
        <v>1087.0360000000001</v>
      </c>
      <c r="G7" s="431">
        <v>8163.3109999999997</v>
      </c>
      <c r="H7" s="431">
        <v>3835.2489999999998</v>
      </c>
      <c r="I7" s="431">
        <v>1949.884</v>
      </c>
      <c r="J7" s="431">
        <v>335.267</v>
      </c>
      <c r="K7" s="567">
        <v>14283.710999999999</v>
      </c>
      <c r="L7" s="59">
        <v>4.3027626774465002</v>
      </c>
    </row>
    <row r="8" spans="1:12" x14ac:dyDescent="0.2">
      <c r="A8" s="538" t="s">
        <v>156</v>
      </c>
      <c r="B8" s="431">
        <v>617.58900000000006</v>
      </c>
      <c r="C8" s="96">
        <v>20.6</v>
      </c>
      <c r="D8" s="431">
        <v>72.932000000000002</v>
      </c>
      <c r="E8" s="96">
        <v>0.66500000000000004</v>
      </c>
      <c r="F8" s="566">
        <v>711.78600000000006</v>
      </c>
      <c r="G8" s="431">
        <v>9012.4330000000009</v>
      </c>
      <c r="H8" s="431">
        <v>344.80200000000002</v>
      </c>
      <c r="I8" s="96">
        <v>997.23500000000001</v>
      </c>
      <c r="J8" s="431">
        <v>5.1319999999999997</v>
      </c>
      <c r="K8" s="567">
        <v>10359.602000000001</v>
      </c>
      <c r="L8" s="59">
        <v>3.1206812318451504</v>
      </c>
    </row>
    <row r="9" spans="1:12" x14ac:dyDescent="0.2">
      <c r="A9" s="538" t="s">
        <v>561</v>
      </c>
      <c r="B9" s="431">
        <v>0</v>
      </c>
      <c r="C9" s="431">
        <v>0</v>
      </c>
      <c r="D9" s="431">
        <v>0</v>
      </c>
      <c r="E9" s="96">
        <v>6.1050000000000004</v>
      </c>
      <c r="F9" s="613">
        <v>6.1050000000000004</v>
      </c>
      <c r="G9" s="431">
        <v>0</v>
      </c>
      <c r="H9" s="431">
        <v>0</v>
      </c>
      <c r="I9" s="431">
        <v>0</v>
      </c>
      <c r="J9" s="431">
        <v>101.523</v>
      </c>
      <c r="K9" s="567">
        <v>101.523</v>
      </c>
      <c r="L9" s="96">
        <v>3.0582344833384061E-2</v>
      </c>
    </row>
    <row r="10" spans="1:12" x14ac:dyDescent="0.2">
      <c r="A10" s="538" t="s">
        <v>158</v>
      </c>
      <c r="B10" s="431">
        <v>3.0169999999999999</v>
      </c>
      <c r="C10" s="431">
        <v>117.81</v>
      </c>
      <c r="D10" s="431">
        <v>63.9</v>
      </c>
      <c r="E10" s="96">
        <v>2.2770000000000001</v>
      </c>
      <c r="F10" s="566">
        <v>187.00399999999999</v>
      </c>
      <c r="G10" s="431">
        <v>306.61099999999999</v>
      </c>
      <c r="H10" s="431">
        <v>1312.8420000000001</v>
      </c>
      <c r="I10" s="431">
        <v>912.99599999999998</v>
      </c>
      <c r="J10" s="431">
        <v>20.244</v>
      </c>
      <c r="K10" s="567">
        <v>2552.6930000000002</v>
      </c>
      <c r="L10" s="59">
        <v>0.7689620832694628</v>
      </c>
    </row>
    <row r="11" spans="1:12" x14ac:dyDescent="0.2">
      <c r="A11" s="538" t="s">
        <v>159</v>
      </c>
      <c r="B11" s="431">
        <v>139.86000000000001</v>
      </c>
      <c r="C11" s="431">
        <v>612.23699999999997</v>
      </c>
      <c r="D11" s="431">
        <v>492.11599999999999</v>
      </c>
      <c r="E11" s="431">
        <v>45.536000000000001</v>
      </c>
      <c r="F11" s="566">
        <v>1289.749</v>
      </c>
      <c r="G11" s="431">
        <v>1651.585</v>
      </c>
      <c r="H11" s="431">
        <v>8622.7029999999995</v>
      </c>
      <c r="I11" s="431">
        <v>6821.4570000000003</v>
      </c>
      <c r="J11" s="431">
        <v>657.33399999999995</v>
      </c>
      <c r="K11" s="567">
        <v>17753.079000000002</v>
      </c>
      <c r="L11" s="59">
        <v>5.3478599315653508</v>
      </c>
    </row>
    <row r="12" spans="1:12" x14ac:dyDescent="0.2">
      <c r="A12" s="538" t="s">
        <v>507</v>
      </c>
      <c r="B12" s="431">
        <v>885.94399999999996</v>
      </c>
      <c r="C12" s="431">
        <v>274.95400000000001</v>
      </c>
      <c r="D12" s="431">
        <v>195.74799999999999</v>
      </c>
      <c r="E12" s="431">
        <v>61.043999999999997</v>
      </c>
      <c r="F12" s="566">
        <v>1417.69</v>
      </c>
      <c r="G12" s="431">
        <v>10681.951999999999</v>
      </c>
      <c r="H12" s="431">
        <v>4171.6809999999996</v>
      </c>
      <c r="I12" s="431">
        <v>2708.7559999999999</v>
      </c>
      <c r="J12" s="431">
        <v>881.24300000000005</v>
      </c>
      <c r="K12" s="567">
        <v>18443.631999999998</v>
      </c>
      <c r="L12" s="59">
        <v>5.555879099357159</v>
      </c>
    </row>
    <row r="13" spans="1:12" x14ac:dyDescent="0.2">
      <c r="A13" s="538" t="s">
        <v>160</v>
      </c>
      <c r="B13" s="431">
        <v>1523.8389999999999</v>
      </c>
      <c r="C13" s="431">
        <v>1102.8530000000001</v>
      </c>
      <c r="D13" s="431">
        <v>874.53599999999994</v>
      </c>
      <c r="E13" s="431">
        <v>123.639</v>
      </c>
      <c r="F13" s="566">
        <v>3624.8670000000002</v>
      </c>
      <c r="G13" s="431">
        <v>24054.795999999998</v>
      </c>
      <c r="H13" s="431">
        <v>15783.007</v>
      </c>
      <c r="I13" s="431">
        <v>14071.21</v>
      </c>
      <c r="J13" s="431">
        <v>1504.6420000000001</v>
      </c>
      <c r="K13" s="567">
        <v>55413.654999999999</v>
      </c>
      <c r="L13" s="59">
        <v>16.692567257549292</v>
      </c>
    </row>
    <row r="14" spans="1:12" x14ac:dyDescent="0.2">
      <c r="A14" s="538" t="s">
        <v>319</v>
      </c>
      <c r="B14" s="431">
        <v>638.62800000000004</v>
      </c>
      <c r="C14" s="431">
        <v>1296.2059999999999</v>
      </c>
      <c r="D14" s="431">
        <v>205.64500000000001</v>
      </c>
      <c r="E14" s="431">
        <v>136.45500000000001</v>
      </c>
      <c r="F14" s="566">
        <v>2276.9339999999997</v>
      </c>
      <c r="G14" s="431">
        <v>11875.941999999999</v>
      </c>
      <c r="H14" s="431">
        <v>15898.834000000001</v>
      </c>
      <c r="I14" s="431">
        <v>2934.8789999999999</v>
      </c>
      <c r="J14" s="431">
        <v>1763.8510000000001</v>
      </c>
      <c r="K14" s="567">
        <v>32473.505999999998</v>
      </c>
      <c r="L14" s="59">
        <v>9.7821770282691229</v>
      </c>
    </row>
    <row r="15" spans="1:12" x14ac:dyDescent="0.2">
      <c r="A15" s="538" t="s">
        <v>163</v>
      </c>
      <c r="B15" s="431">
        <v>2.024</v>
      </c>
      <c r="C15" s="431">
        <v>101.312</v>
      </c>
      <c r="D15" s="431">
        <v>36.750999999999998</v>
      </c>
      <c r="E15" s="431">
        <v>29.995000000000001</v>
      </c>
      <c r="F15" s="566">
        <v>170.08199999999999</v>
      </c>
      <c r="G15" s="96">
        <v>43.838999999999999</v>
      </c>
      <c r="H15" s="431">
        <v>1765.7159999999999</v>
      </c>
      <c r="I15" s="431">
        <v>587.50900000000001</v>
      </c>
      <c r="J15" s="431">
        <v>576.67100000000005</v>
      </c>
      <c r="K15" s="567">
        <v>2973.7349999999997</v>
      </c>
      <c r="L15" s="59">
        <v>0.89579493526691822</v>
      </c>
    </row>
    <row r="16" spans="1:12" x14ac:dyDescent="0.2">
      <c r="A16" s="538" t="s">
        <v>164</v>
      </c>
      <c r="B16" s="431">
        <v>625.42600000000004</v>
      </c>
      <c r="C16" s="431">
        <v>345.91199999999998</v>
      </c>
      <c r="D16" s="431">
        <v>152.339</v>
      </c>
      <c r="E16" s="431">
        <v>47.232999999999997</v>
      </c>
      <c r="F16" s="566">
        <v>1170.9099999999999</v>
      </c>
      <c r="G16" s="431">
        <v>8359.1360000000004</v>
      </c>
      <c r="H16" s="431">
        <v>5323.3620000000001</v>
      </c>
      <c r="I16" s="431">
        <v>2303.2179999999998</v>
      </c>
      <c r="J16" s="431">
        <v>705.90200000000004</v>
      </c>
      <c r="K16" s="567">
        <v>16691.618000000002</v>
      </c>
      <c r="L16" s="59">
        <v>5.0281100588351455</v>
      </c>
    </row>
    <row r="17" spans="1:12" x14ac:dyDescent="0.2">
      <c r="A17" s="538" t="s">
        <v>165</v>
      </c>
      <c r="B17" s="96">
        <v>51.631</v>
      </c>
      <c r="C17" s="431">
        <v>26.971</v>
      </c>
      <c r="D17" s="431">
        <v>65.322000000000003</v>
      </c>
      <c r="E17" s="431">
        <v>6.992</v>
      </c>
      <c r="F17" s="566">
        <v>150.916</v>
      </c>
      <c r="G17" s="431">
        <v>1850.5609999999999</v>
      </c>
      <c r="H17" s="431">
        <v>456.63600000000002</v>
      </c>
      <c r="I17" s="431">
        <v>993.07299999999998</v>
      </c>
      <c r="J17" s="431">
        <v>68.677999999999997</v>
      </c>
      <c r="K17" s="567">
        <v>3368.9479999999999</v>
      </c>
      <c r="L17" s="59">
        <v>1.0148471721850179</v>
      </c>
    </row>
    <row r="18" spans="1:12" x14ac:dyDescent="0.2">
      <c r="A18" s="538" t="s">
        <v>166</v>
      </c>
      <c r="B18" s="96">
        <v>26.655000000000001</v>
      </c>
      <c r="C18" s="431">
        <v>356.69200000000001</v>
      </c>
      <c r="D18" s="431">
        <v>1162.8019999999999</v>
      </c>
      <c r="E18" s="431">
        <v>26.984999999999999</v>
      </c>
      <c r="F18" s="566">
        <v>1573.1339999999998</v>
      </c>
      <c r="G18" s="431">
        <v>1169.72</v>
      </c>
      <c r="H18" s="431">
        <v>3920.9690000000001</v>
      </c>
      <c r="I18" s="431">
        <v>17271.732</v>
      </c>
      <c r="J18" s="431">
        <v>304.26499999999999</v>
      </c>
      <c r="K18" s="567">
        <v>22666.686000000002</v>
      </c>
      <c r="L18" s="59">
        <v>6.8280134302772666</v>
      </c>
    </row>
    <row r="19" spans="1:12" x14ac:dyDescent="0.2">
      <c r="A19" s="538" t="s">
        <v>168</v>
      </c>
      <c r="B19" s="431">
        <v>1907.595</v>
      </c>
      <c r="C19" s="431">
        <v>169.82400000000001</v>
      </c>
      <c r="D19" s="431">
        <v>43.710999999999999</v>
      </c>
      <c r="E19" s="431">
        <v>56.037999999999997</v>
      </c>
      <c r="F19" s="566">
        <v>2177.1679999999997</v>
      </c>
      <c r="G19" s="431">
        <v>22852.875</v>
      </c>
      <c r="H19" s="431">
        <v>2305.6239999999998</v>
      </c>
      <c r="I19" s="431">
        <v>629.077</v>
      </c>
      <c r="J19" s="431">
        <v>683.73199999999997</v>
      </c>
      <c r="K19" s="567">
        <v>26471.308000000001</v>
      </c>
      <c r="L19" s="59">
        <v>7.9741011341934174</v>
      </c>
    </row>
    <row r="20" spans="1:12" x14ac:dyDescent="0.2">
      <c r="A20" s="538" t="s">
        <v>169</v>
      </c>
      <c r="B20" s="431">
        <v>73.361000000000004</v>
      </c>
      <c r="C20" s="431">
        <v>296.60599999999999</v>
      </c>
      <c r="D20" s="431">
        <v>148.78299999999999</v>
      </c>
      <c r="E20" s="431">
        <v>13.68</v>
      </c>
      <c r="F20" s="566">
        <v>532.42999999999995</v>
      </c>
      <c r="G20" s="431">
        <v>4468.3509999999997</v>
      </c>
      <c r="H20" s="431">
        <v>4394.8370000000004</v>
      </c>
      <c r="I20" s="431">
        <v>2146.6610000000001</v>
      </c>
      <c r="J20" s="431">
        <v>230.72800000000001</v>
      </c>
      <c r="K20" s="567">
        <v>11240.576999999999</v>
      </c>
      <c r="L20" s="59">
        <v>3.3860622907144755</v>
      </c>
    </row>
    <row r="21" spans="1:12" x14ac:dyDescent="0.2">
      <c r="A21" s="538" t="s">
        <v>170</v>
      </c>
      <c r="B21" s="431">
        <v>603.43700000000001</v>
      </c>
      <c r="C21" s="431">
        <v>622.125</v>
      </c>
      <c r="D21" s="431">
        <v>343.33199999999999</v>
      </c>
      <c r="E21" s="431">
        <v>11.654</v>
      </c>
      <c r="F21" s="566">
        <v>1580.5479999999998</v>
      </c>
      <c r="G21" s="431">
        <v>7278.9459999999999</v>
      </c>
      <c r="H21" s="431">
        <v>10667.803</v>
      </c>
      <c r="I21" s="431">
        <v>4653.0810000000001</v>
      </c>
      <c r="J21" s="431">
        <v>155.512</v>
      </c>
      <c r="K21" s="567">
        <v>22755.342000000001</v>
      </c>
      <c r="L21" s="59">
        <v>6.8547197762633827</v>
      </c>
    </row>
    <row r="22" spans="1:12" x14ac:dyDescent="0.2">
      <c r="A22" s="218" t="s">
        <v>114</v>
      </c>
      <c r="B22" s="174">
        <v>11762.063999999998</v>
      </c>
      <c r="C22" s="174">
        <v>6414.7499999999991</v>
      </c>
      <c r="D22" s="174">
        <v>4363.9940000000006</v>
      </c>
      <c r="E22" s="174">
        <v>819.79199999999992</v>
      </c>
      <c r="F22" s="568">
        <v>23360.6</v>
      </c>
      <c r="G22" s="569">
        <v>164484.46200000003</v>
      </c>
      <c r="H22" s="174">
        <v>91243.085999999996</v>
      </c>
      <c r="I22" s="174">
        <v>64974.562999999987</v>
      </c>
      <c r="J22" s="174">
        <v>11263.932000000001</v>
      </c>
      <c r="K22" s="174">
        <v>331966.04299999995</v>
      </c>
      <c r="L22" s="175">
        <v>100</v>
      </c>
    </row>
    <row r="23" spans="1:12" x14ac:dyDescent="0.2">
      <c r="A23" s="18"/>
      <c r="B23" s="18"/>
      <c r="C23" s="18"/>
      <c r="D23" s="18"/>
      <c r="E23" s="18"/>
      <c r="F23" s="18"/>
      <c r="G23" s="18"/>
      <c r="H23" s="18"/>
      <c r="I23" s="18"/>
      <c r="J23" s="18"/>
      <c r="L23" s="161" t="s">
        <v>219</v>
      </c>
    </row>
    <row r="24" spans="1:12" x14ac:dyDescent="0.2">
      <c r="A24" s="80" t="s">
        <v>484</v>
      </c>
      <c r="B24" s="541"/>
      <c r="C24" s="570"/>
      <c r="D24" s="570"/>
      <c r="E24" s="570"/>
      <c r="F24" s="570"/>
      <c r="G24" s="18"/>
      <c r="H24" s="18"/>
      <c r="I24" s="18"/>
      <c r="J24" s="18"/>
      <c r="K24" s="18"/>
      <c r="L24" s="18"/>
    </row>
    <row r="25" spans="1:12" x14ac:dyDescent="0.2">
      <c r="A25" s="80" t="s">
        <v>220</v>
      </c>
      <c r="B25" s="541"/>
      <c r="C25" s="541"/>
      <c r="D25" s="541"/>
      <c r="E25" s="541"/>
      <c r="F25" s="571"/>
      <c r="G25" s="18"/>
      <c r="H25" s="18"/>
      <c r="I25" s="18"/>
      <c r="J25" s="18"/>
      <c r="K25" s="18"/>
      <c r="L25" s="18"/>
    </row>
    <row r="26" spans="1:12" s="18" customFormat="1" x14ac:dyDescent="0.2">
      <c r="A26" s="814" t="s">
        <v>606</v>
      </c>
      <c r="B26" s="814"/>
      <c r="C26" s="814"/>
      <c r="D26" s="814"/>
      <c r="E26" s="814"/>
      <c r="F26" s="814"/>
      <c r="G26" s="814"/>
      <c r="H26" s="814"/>
    </row>
    <row r="27" spans="1:12" s="18" customFormat="1" x14ac:dyDescent="0.2">
      <c r="A27" s="814"/>
      <c r="B27" s="814"/>
      <c r="C27" s="814"/>
      <c r="D27" s="814"/>
      <c r="E27" s="814"/>
      <c r="F27" s="814"/>
      <c r="G27" s="814"/>
      <c r="H27" s="814"/>
    </row>
    <row r="28" spans="1:12" s="18" customFormat="1" x14ac:dyDescent="0.2">
      <c r="A28" s="814"/>
      <c r="B28" s="814"/>
      <c r="C28" s="814"/>
      <c r="D28" s="814"/>
      <c r="E28" s="814"/>
      <c r="F28" s="814"/>
      <c r="G28" s="814"/>
      <c r="H28" s="814"/>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108" priority="3" operator="between">
      <formula>0</formula>
      <formula>0.5</formula>
    </cfRule>
    <cfRule type="cellIs" dxfId="107" priority="4" operator="between">
      <formula>0</formula>
      <formula>0.49</formula>
    </cfRule>
  </conditionalFormatting>
  <conditionalFormatting sqref="C8">
    <cfRule type="cellIs" dxfId="106" priority="47" operator="between">
      <formula>0</formula>
      <formula>0.5</formula>
    </cfRule>
    <cfRule type="cellIs" dxfId="105" priority="48" operator="between">
      <formula>0</formula>
      <formula>0.49</formula>
    </cfRule>
  </conditionalFormatting>
  <conditionalFormatting sqref="E8:E10">
    <cfRule type="cellIs" dxfId="104" priority="31" operator="between">
      <formula>0</formula>
      <formula>0.5</formula>
    </cfRule>
    <cfRule type="cellIs" dxfId="103" priority="32" operator="between">
      <formula>0</formula>
      <formula>0.49</formula>
    </cfRule>
  </conditionalFormatting>
  <conditionalFormatting sqref="F9">
    <cfRule type="cellIs" dxfId="102" priority="29" operator="between">
      <formula>0</formula>
      <formula>0.5</formula>
    </cfRule>
    <cfRule type="cellIs" dxfId="101" priority="30" operator="between">
      <formula>0</formula>
      <formula>0.49</formula>
    </cfRule>
  </conditionalFormatting>
  <conditionalFormatting sqref="G15">
    <cfRule type="cellIs" dxfId="100" priority="37" operator="between">
      <formula>0</formula>
      <formula>0.5</formula>
    </cfRule>
    <cfRule type="cellIs" dxfId="99" priority="38" operator="between">
      <formula>0</formula>
      <formula>0.49</formula>
    </cfRule>
  </conditionalFormatting>
  <conditionalFormatting sqref="I8">
    <cfRule type="cellIs" dxfId="98" priority="1" operator="between">
      <formula>0</formula>
      <formula>0.5</formula>
    </cfRule>
    <cfRule type="cellIs" dxfId="97" priority="2" operator="between">
      <formula>0</formula>
      <formula>0.49</formula>
    </cfRule>
  </conditionalFormatting>
  <conditionalFormatting sqref="L9">
    <cfRule type="cellIs" dxfId="96" priority="43" operator="between">
      <formula>0</formula>
      <formula>0.5</formula>
    </cfRule>
    <cfRule type="cellIs" dxfId="95"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485</v>
      </c>
      <c r="B1" s="158"/>
      <c r="C1" s="158"/>
      <c r="D1" s="158"/>
      <c r="E1" s="158"/>
      <c r="F1" s="158"/>
      <c r="G1" s="158"/>
      <c r="H1" s="1"/>
      <c r="I1" s="1"/>
    </row>
    <row r="2" spans="1:45" x14ac:dyDescent="0.2">
      <c r="A2" s="159"/>
      <c r="B2" s="159"/>
      <c r="C2" s="159"/>
      <c r="D2" s="159"/>
      <c r="E2" s="159"/>
      <c r="F2" s="159"/>
      <c r="G2" s="159"/>
      <c r="H2" s="1"/>
      <c r="I2" s="55" t="s">
        <v>462</v>
      </c>
      <c r="J2" s="55"/>
    </row>
    <row r="3" spans="1:45" x14ac:dyDescent="0.2">
      <c r="A3" s="797" t="s">
        <v>446</v>
      </c>
      <c r="B3" s="797" t="s">
        <v>447</v>
      </c>
      <c r="C3" s="782">
        <f>INDICE!A3</f>
        <v>46142</v>
      </c>
      <c r="D3" s="782">
        <v>41671</v>
      </c>
      <c r="E3" s="780" t="s">
        <v>115</v>
      </c>
      <c r="F3" s="780"/>
      <c r="G3" s="780" t="s">
        <v>116</v>
      </c>
      <c r="H3" s="780"/>
      <c r="I3" s="780"/>
      <c r="J3" s="161"/>
    </row>
    <row r="4" spans="1:45" x14ac:dyDescent="0.2">
      <c r="A4" s="798"/>
      <c r="B4" s="798"/>
      <c r="C4" s="184" t="s">
        <v>54</v>
      </c>
      <c r="D4" s="185" t="s">
        <v>416</v>
      </c>
      <c r="E4" s="184" t="s">
        <v>54</v>
      </c>
      <c r="F4" s="185" t="s">
        <v>416</v>
      </c>
      <c r="G4" s="184" t="s">
        <v>54</v>
      </c>
      <c r="H4" s="186" t="s">
        <v>416</v>
      </c>
      <c r="I4" s="185" t="s">
        <v>466</v>
      </c>
      <c r="J4" s="10"/>
    </row>
    <row r="5" spans="1:45" x14ac:dyDescent="0.2">
      <c r="A5" s="1"/>
      <c r="B5" s="11" t="s">
        <v>665</v>
      </c>
      <c r="C5" s="451">
        <v>0</v>
      </c>
      <c r="D5" s="142" t="s">
        <v>142</v>
      </c>
      <c r="E5" s="454">
        <v>0</v>
      </c>
      <c r="F5" s="142" t="s">
        <v>142</v>
      </c>
      <c r="G5" s="454">
        <v>167.58339000000001</v>
      </c>
      <c r="H5" s="142" t="s">
        <v>142</v>
      </c>
      <c r="I5" s="734">
        <v>4.498438787076902E-2</v>
      </c>
      <c r="J5" s="1"/>
    </row>
    <row r="6" spans="1:45" x14ac:dyDescent="0.2">
      <c r="A6" s="1"/>
      <c r="B6" s="11" t="s">
        <v>320</v>
      </c>
      <c r="C6" s="451">
        <v>0</v>
      </c>
      <c r="D6" s="142">
        <v>-100</v>
      </c>
      <c r="E6" s="454">
        <v>0</v>
      </c>
      <c r="F6" s="142">
        <v>-100</v>
      </c>
      <c r="G6" s="454">
        <v>4405.9021300000004</v>
      </c>
      <c r="H6" s="142">
        <v>34.231184521675864</v>
      </c>
      <c r="I6" s="403">
        <v>1.1826757433213839</v>
      </c>
      <c r="J6" s="1"/>
    </row>
    <row r="7" spans="1:45" x14ac:dyDescent="0.2">
      <c r="A7" s="1"/>
      <c r="B7" s="11" t="s">
        <v>465</v>
      </c>
      <c r="C7" s="451">
        <v>0</v>
      </c>
      <c r="D7" s="142" t="s">
        <v>142</v>
      </c>
      <c r="E7" s="454">
        <v>0</v>
      </c>
      <c r="F7" s="142" t="s">
        <v>142</v>
      </c>
      <c r="G7" s="454">
        <v>2672.8475400000002</v>
      </c>
      <c r="H7" s="142">
        <v>1.7217550820650129</v>
      </c>
      <c r="I7" s="403">
        <v>0.71747212214045086</v>
      </c>
      <c r="J7" s="1"/>
    </row>
    <row r="8" spans="1:45" x14ac:dyDescent="0.2">
      <c r="A8" s="160" t="s">
        <v>453</v>
      </c>
      <c r="B8" s="145"/>
      <c r="C8" s="452">
        <v>0</v>
      </c>
      <c r="D8" s="148">
        <v>-100</v>
      </c>
      <c r="E8" s="452">
        <v>0</v>
      </c>
      <c r="F8" s="148">
        <v>-100</v>
      </c>
      <c r="G8" s="452">
        <v>7246.3330600000008</v>
      </c>
      <c r="H8" s="224">
        <v>22.612832462460155</v>
      </c>
      <c r="I8" s="148">
        <v>1.9451322533326039</v>
      </c>
      <c r="J8" s="1"/>
    </row>
    <row r="9" spans="1:45" x14ac:dyDescent="0.2">
      <c r="A9" s="1"/>
      <c r="B9" s="11" t="s">
        <v>230</v>
      </c>
      <c r="C9" s="451">
        <v>10071.217290000001</v>
      </c>
      <c r="D9" s="142">
        <v>-30.322951968204691</v>
      </c>
      <c r="E9" s="454">
        <v>46471.87442</v>
      </c>
      <c r="F9" s="142">
        <v>1.0311769110251761</v>
      </c>
      <c r="G9" s="454">
        <v>112170.72068</v>
      </c>
      <c r="H9" s="142">
        <v>43.779082539766094</v>
      </c>
      <c r="I9" s="403">
        <v>30.109972156624899</v>
      </c>
      <c r="J9" s="1"/>
    </row>
    <row r="10" spans="1:45" s="427" customFormat="1" x14ac:dyDescent="0.2">
      <c r="A10" s="160" t="s">
        <v>299</v>
      </c>
      <c r="B10" s="145"/>
      <c r="C10" s="452">
        <v>10071.217290000001</v>
      </c>
      <c r="D10" s="148">
        <v>-30.322951968204691</v>
      </c>
      <c r="E10" s="452">
        <v>46471.87442</v>
      </c>
      <c r="F10" s="148">
        <v>1.0311769110251761</v>
      </c>
      <c r="G10" s="452">
        <v>112170.72068</v>
      </c>
      <c r="H10" s="224">
        <v>43.779082539766094</v>
      </c>
      <c r="I10" s="148">
        <v>30.109972156624899</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232</v>
      </c>
      <c r="C11" s="451">
        <v>0</v>
      </c>
      <c r="D11" s="142" t="s">
        <v>142</v>
      </c>
      <c r="E11" s="454">
        <v>0</v>
      </c>
      <c r="F11" s="149" t="s">
        <v>142</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685</v>
      </c>
      <c r="C12" s="451">
        <v>47.410159999999976</v>
      </c>
      <c r="D12" s="142">
        <v>115.47643720162439</v>
      </c>
      <c r="E12" s="454">
        <v>2651.843679999999</v>
      </c>
      <c r="F12" s="149">
        <v>142.25854548421088</v>
      </c>
      <c r="G12" s="454">
        <v>10746.006730000001</v>
      </c>
      <c r="H12" s="149">
        <v>-6.7396766907533463</v>
      </c>
      <c r="I12" s="492">
        <v>2.8845492074376482</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206</v>
      </c>
      <c r="C13" s="451">
        <v>81.024760000000001</v>
      </c>
      <c r="D13" s="412">
        <v>-88.323270588026418</v>
      </c>
      <c r="E13" s="454">
        <v>324.22872999999998</v>
      </c>
      <c r="F13" s="149">
        <v>-79.680187599550109</v>
      </c>
      <c r="G13" s="454">
        <v>1739.3077800000001</v>
      </c>
      <c r="H13" s="149">
        <v>-52.882583408357952</v>
      </c>
      <c r="I13" s="492">
        <v>0.46688216417012562</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321</v>
      </c>
      <c r="C14" s="453">
        <v>81.024760000000001</v>
      </c>
      <c r="D14" s="412">
        <v>-9.9598621746429222E-2</v>
      </c>
      <c r="E14" s="455">
        <v>324.22872999999998</v>
      </c>
      <c r="F14" s="96">
        <v>-2.4908304415750229E-2</v>
      </c>
      <c r="G14" s="455">
        <v>866.39673000000005</v>
      </c>
      <c r="H14" s="572">
        <v>-41.853079290732943</v>
      </c>
      <c r="I14" s="635">
        <v>0.23256676304427271</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318</v>
      </c>
      <c r="C15" s="453">
        <v>0</v>
      </c>
      <c r="D15" s="412">
        <v>-100</v>
      </c>
      <c r="E15" s="455">
        <v>0</v>
      </c>
      <c r="F15" s="572">
        <v>-100</v>
      </c>
      <c r="G15" s="455">
        <v>872.91105000000005</v>
      </c>
      <c r="H15" s="572">
        <v>-60.347813817404095</v>
      </c>
      <c r="I15" s="635">
        <v>0.23431540112585295</v>
      </c>
      <c r="J15" s="1"/>
    </row>
    <row r="16" spans="1:45" x14ac:dyDescent="0.2">
      <c r="A16" s="1"/>
      <c r="B16" s="11" t="s">
        <v>636</v>
      </c>
      <c r="C16" s="451">
        <v>1033.9299799999999</v>
      </c>
      <c r="D16" s="142">
        <v>-26.740560404503949</v>
      </c>
      <c r="E16" s="454">
        <v>1750.4245299999998</v>
      </c>
      <c r="F16" s="149">
        <v>-40.476475868821716</v>
      </c>
      <c r="G16" s="454">
        <v>5178.9066299999986</v>
      </c>
      <c r="H16" s="149">
        <v>-57.045683991077809</v>
      </c>
      <c r="I16" s="734">
        <v>1.390173242052313</v>
      </c>
      <c r="J16" s="1"/>
    </row>
    <row r="17" spans="1:45" s="427" customFormat="1" x14ac:dyDescent="0.2">
      <c r="A17" s="425"/>
      <c r="B17" s="11" t="s">
        <v>208</v>
      </c>
      <c r="C17" s="451">
        <v>4393.8412799999996</v>
      </c>
      <c r="D17" s="142">
        <v>0.14173438999882315</v>
      </c>
      <c r="E17" s="454">
        <v>22973.419869999998</v>
      </c>
      <c r="F17" s="149">
        <v>31.766932200468666</v>
      </c>
      <c r="G17" s="454">
        <v>48167.103760000005</v>
      </c>
      <c r="H17" s="149">
        <v>-23.473356322468828</v>
      </c>
      <c r="I17" s="492">
        <v>12.929489480738019</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160" t="s">
        <v>437</v>
      </c>
      <c r="B18" s="145"/>
      <c r="C18" s="452">
        <v>5556.2061800000001</v>
      </c>
      <c r="D18" s="148">
        <v>-14.714762796127529</v>
      </c>
      <c r="E18" s="452">
        <v>27699.916809999995</v>
      </c>
      <c r="F18" s="148">
        <v>20.090441631805398</v>
      </c>
      <c r="G18" s="452">
        <v>65831.324900000007</v>
      </c>
      <c r="H18" s="224">
        <v>-27.899626036270625</v>
      </c>
      <c r="I18" s="148">
        <v>17.671094094398107</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
      <c r="B19" s="11" t="s">
        <v>322</v>
      </c>
      <c r="C19" s="451">
        <v>0</v>
      </c>
      <c r="D19" s="142" t="s">
        <v>142</v>
      </c>
      <c r="E19" s="454">
        <v>0</v>
      </c>
      <c r="F19" s="149">
        <v>-100</v>
      </c>
      <c r="G19" s="454">
        <v>3100.4546599999999</v>
      </c>
      <c r="H19" s="149">
        <v>-74.078095405601829</v>
      </c>
      <c r="I19" s="492">
        <v>0.83225464648479341</v>
      </c>
      <c r="J19" s="1"/>
    </row>
    <row r="20" spans="1:45" s="427" customFormat="1" x14ac:dyDescent="0.2">
      <c r="A20" s="160" t="s">
        <v>336</v>
      </c>
      <c r="B20" s="145"/>
      <c r="C20" s="452">
        <v>0</v>
      </c>
      <c r="D20" s="148" t="s">
        <v>142</v>
      </c>
      <c r="E20" s="452">
        <v>0</v>
      </c>
      <c r="F20" s="148">
        <v>-100</v>
      </c>
      <c r="G20" s="452">
        <v>3100.4546599999999</v>
      </c>
      <c r="H20" s="224">
        <v>-74.078095405601829</v>
      </c>
      <c r="I20" s="148">
        <v>0.83225464648479341</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425"/>
      <c r="B21" s="11" t="s">
        <v>211</v>
      </c>
      <c r="C21" s="451">
        <v>0</v>
      </c>
      <c r="D21" s="142" t="s">
        <v>142</v>
      </c>
      <c r="E21" s="454">
        <v>2045.45598</v>
      </c>
      <c r="F21" s="149">
        <v>-60.026391083972456</v>
      </c>
      <c r="G21" s="454">
        <v>17587.580489999997</v>
      </c>
      <c r="H21" s="149">
        <v>145.27722404068447</v>
      </c>
      <c r="I21" s="492">
        <v>4.7210319738163173</v>
      </c>
      <c r="J21" s="712"/>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212</v>
      </c>
      <c r="C22" s="451">
        <v>9786.8744700000007</v>
      </c>
      <c r="D22" s="412">
        <v>-0.82085089158419644</v>
      </c>
      <c r="E22" s="454">
        <v>40402.632389999992</v>
      </c>
      <c r="F22" s="149">
        <v>-2.3774294344824947</v>
      </c>
      <c r="G22" s="454">
        <v>127518.16706000001</v>
      </c>
      <c r="H22" s="149">
        <v>-1.4826141247675295</v>
      </c>
      <c r="I22" s="492">
        <v>34.229685218783082</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426" t="s">
        <v>321</v>
      </c>
      <c r="C23" s="453">
        <v>9786.8744700000007</v>
      </c>
      <c r="D23" s="412">
        <v>25.19496365938355</v>
      </c>
      <c r="E23" s="455">
        <v>39291.6679</v>
      </c>
      <c r="F23" s="572">
        <v>7.254696253254818</v>
      </c>
      <c r="G23" s="455">
        <v>109836.47076000001</v>
      </c>
      <c r="H23" s="572">
        <v>1.4112722660360844</v>
      </c>
      <c r="I23" s="635">
        <v>29.483389750166889</v>
      </c>
      <c r="J23" s="1"/>
    </row>
    <row r="24" spans="1:45" x14ac:dyDescent="0.2">
      <c r="A24" s="425"/>
      <c r="B24" s="426" t="s">
        <v>318</v>
      </c>
      <c r="C24" s="453">
        <v>0</v>
      </c>
      <c r="D24" s="412">
        <v>-100</v>
      </c>
      <c r="E24" s="455">
        <v>1110.9644900000001</v>
      </c>
      <c r="F24" s="572">
        <v>-76.623996346241199</v>
      </c>
      <c r="G24" s="455">
        <v>17681.6963</v>
      </c>
      <c r="H24" s="572">
        <v>-16.316580994756418</v>
      </c>
      <c r="I24" s="635">
        <v>4.7462954686162</v>
      </c>
      <c r="J24" s="1"/>
    </row>
    <row r="25" spans="1:45" x14ac:dyDescent="0.2">
      <c r="A25" s="425"/>
      <c r="B25" s="11" t="s">
        <v>213</v>
      </c>
      <c r="C25" s="451">
        <v>0</v>
      </c>
      <c r="D25" s="142" t="s">
        <v>142</v>
      </c>
      <c r="E25" s="454">
        <v>1687.3701600000002</v>
      </c>
      <c r="F25" s="149">
        <v>72.344040618349979</v>
      </c>
      <c r="G25" s="454">
        <v>1687.3701600000002</v>
      </c>
      <c r="H25" s="149">
        <v>72.344040618349979</v>
      </c>
      <c r="I25" s="492">
        <v>0.45294055549897627</v>
      </c>
      <c r="J25" s="1"/>
    </row>
    <row r="26" spans="1:45" x14ac:dyDescent="0.2">
      <c r="A26" s="1"/>
      <c r="B26" s="11" t="s">
        <v>650</v>
      </c>
      <c r="C26" s="451">
        <v>0</v>
      </c>
      <c r="D26" s="142">
        <v>-100</v>
      </c>
      <c r="E26" s="454">
        <v>1926.5878500000001</v>
      </c>
      <c r="F26" s="149">
        <v>6.7751303623881309</v>
      </c>
      <c r="G26" s="454">
        <v>2611.8673100000001</v>
      </c>
      <c r="H26" s="149">
        <v>-43.214339052160213</v>
      </c>
      <c r="I26" s="492">
        <v>0.70110320682749117</v>
      </c>
      <c r="J26" s="1"/>
    </row>
    <row r="27" spans="1:45" x14ac:dyDescent="0.2">
      <c r="A27" s="1"/>
      <c r="B27" s="11" t="s">
        <v>214</v>
      </c>
      <c r="C27" s="451">
        <v>0</v>
      </c>
      <c r="D27" s="142" t="s">
        <v>142</v>
      </c>
      <c r="E27" s="454">
        <v>0</v>
      </c>
      <c r="F27" s="149" t="s">
        <v>142</v>
      </c>
      <c r="G27" s="454">
        <v>1033.6419799999999</v>
      </c>
      <c r="H27" s="149" t="s">
        <v>142</v>
      </c>
      <c r="I27" s="492">
        <v>0.27746038403823708</v>
      </c>
      <c r="J27" s="1"/>
    </row>
    <row r="28" spans="1:45" x14ac:dyDescent="0.2">
      <c r="A28" s="1"/>
      <c r="B28" s="11" t="s">
        <v>674</v>
      </c>
      <c r="C28" s="451">
        <v>128.86913999999999</v>
      </c>
      <c r="D28" s="142" t="s">
        <v>142</v>
      </c>
      <c r="E28" s="454">
        <v>128.86913999999999</v>
      </c>
      <c r="F28" s="149" t="s">
        <v>142</v>
      </c>
      <c r="G28" s="454">
        <v>2343.9323300000001</v>
      </c>
      <c r="H28" s="149" t="s">
        <v>142</v>
      </c>
      <c r="I28" s="492">
        <v>0.62918145453171326</v>
      </c>
      <c r="J28" s="1"/>
    </row>
    <row r="29" spans="1:45" x14ac:dyDescent="0.2">
      <c r="A29" s="1"/>
      <c r="B29" s="11" t="s">
        <v>682</v>
      </c>
      <c r="C29" s="451">
        <v>88.117649999999998</v>
      </c>
      <c r="D29" s="142" t="s">
        <v>142</v>
      </c>
      <c r="E29" s="454">
        <v>767.08705000000009</v>
      </c>
      <c r="F29" s="149" t="s">
        <v>142</v>
      </c>
      <c r="G29" s="454">
        <v>767.08705000000009</v>
      </c>
      <c r="H29" s="149" t="s">
        <v>142</v>
      </c>
      <c r="I29" s="492">
        <v>0.2059090783868496</v>
      </c>
      <c r="J29" s="1"/>
    </row>
    <row r="30" spans="1:45" x14ac:dyDescent="0.2">
      <c r="A30" s="1"/>
      <c r="B30" s="11" t="s">
        <v>216</v>
      </c>
      <c r="C30" s="451">
        <v>3036.33815</v>
      </c>
      <c r="D30" s="142" t="s">
        <v>142</v>
      </c>
      <c r="E30" s="454">
        <v>10769.25706</v>
      </c>
      <c r="F30" s="149">
        <v>47.772710260353982</v>
      </c>
      <c r="G30" s="454">
        <v>30638.300150000003</v>
      </c>
      <c r="H30" s="149">
        <v>39.688802730908243</v>
      </c>
      <c r="I30" s="734">
        <v>8.2242349772769288</v>
      </c>
      <c r="J30" s="1"/>
    </row>
    <row r="31" spans="1:45" x14ac:dyDescent="0.2">
      <c r="A31" s="160" t="s">
        <v>438</v>
      </c>
      <c r="B31" s="145"/>
      <c r="C31" s="452">
        <v>13040.199410000003</v>
      </c>
      <c r="D31" s="148">
        <v>20.904674399001937</v>
      </c>
      <c r="E31" s="452">
        <v>57727.259629999986</v>
      </c>
      <c r="F31" s="148">
        <v>2.0372095507971681</v>
      </c>
      <c r="G31" s="452">
        <v>184187.94653000004</v>
      </c>
      <c r="H31" s="224">
        <v>12.227909136004209</v>
      </c>
      <c r="I31" s="148">
        <v>49.441546849159614</v>
      </c>
      <c r="J31" s="1"/>
    </row>
    <row r="32" spans="1:45" x14ac:dyDescent="0.2">
      <c r="A32" s="1"/>
      <c r="B32" s="11" t="s">
        <v>658</v>
      </c>
      <c r="C32" s="451">
        <v>0</v>
      </c>
      <c r="D32" s="142" t="s">
        <v>142</v>
      </c>
      <c r="E32" s="454">
        <v>0</v>
      </c>
      <c r="F32" s="149" t="s">
        <v>142</v>
      </c>
      <c r="G32" s="454">
        <v>0</v>
      </c>
      <c r="H32" s="149">
        <v>-100</v>
      </c>
      <c r="I32" s="739">
        <v>0</v>
      </c>
      <c r="J32" s="1"/>
    </row>
    <row r="33" spans="1:10" x14ac:dyDescent="0.2">
      <c r="A33" s="160" t="s">
        <v>454</v>
      </c>
      <c r="B33" s="145"/>
      <c r="C33" s="452">
        <v>0</v>
      </c>
      <c r="D33" s="148" t="s">
        <v>142</v>
      </c>
      <c r="E33" s="452">
        <v>0</v>
      </c>
      <c r="F33" s="148" t="s">
        <v>142</v>
      </c>
      <c r="G33" s="452">
        <v>0</v>
      </c>
      <c r="H33" s="224">
        <v>-100</v>
      </c>
      <c r="I33" s="492">
        <v>0</v>
      </c>
      <c r="J33" s="713"/>
    </row>
    <row r="34" spans="1:10" x14ac:dyDescent="0.2">
      <c r="A34" s="656" t="s">
        <v>114</v>
      </c>
      <c r="B34" s="657"/>
      <c r="C34" s="657">
        <v>28667.622880000003</v>
      </c>
      <c r="D34" s="658">
        <v>-12.754875833286713</v>
      </c>
      <c r="E34" s="150">
        <v>131899.05085999999</v>
      </c>
      <c r="F34" s="658">
        <v>0.62207504427577298</v>
      </c>
      <c r="G34" s="150">
        <v>372536.77983000001</v>
      </c>
      <c r="H34" s="658">
        <v>6.0177154945461382</v>
      </c>
      <c r="I34" s="660">
        <v>100</v>
      </c>
      <c r="J34" s="1"/>
    </row>
    <row r="35" spans="1:10" x14ac:dyDescent="0.2">
      <c r="A35" s="669" t="s">
        <v>323</v>
      </c>
      <c r="B35" s="686"/>
      <c r="C35" s="181">
        <v>10949.239370000001</v>
      </c>
      <c r="D35" s="155">
        <v>17.333290576040934</v>
      </c>
      <c r="E35" s="513">
        <v>44018.164840000005</v>
      </c>
      <c r="F35" s="514">
        <v>7.3779972059080201</v>
      </c>
      <c r="G35" s="513">
        <v>126627.78085</v>
      </c>
      <c r="H35" s="514">
        <v>-5.060495030487651</v>
      </c>
      <c r="I35" s="514">
        <v>33.990678962701118</v>
      </c>
      <c r="J35" s="166"/>
    </row>
    <row r="36" spans="1:10" x14ac:dyDescent="0.2">
      <c r="A36" s="669" t="s">
        <v>324</v>
      </c>
      <c r="B36" s="686"/>
      <c r="C36" s="181">
        <v>17718.383510000003</v>
      </c>
      <c r="D36" s="155">
        <v>-24.689051872228564</v>
      </c>
      <c r="E36" s="513">
        <v>87880.886019999991</v>
      </c>
      <c r="F36" s="514">
        <v>-2.4520737528982268</v>
      </c>
      <c r="G36" s="513">
        <v>245908.99897999995</v>
      </c>
      <c r="H36" s="514">
        <v>12.795188549918185</v>
      </c>
      <c r="I36" s="514">
        <v>66.009321037298861</v>
      </c>
      <c r="J36" s="1"/>
    </row>
    <row r="37" spans="1:10" x14ac:dyDescent="0.2">
      <c r="A37" s="469" t="s">
        <v>441</v>
      </c>
      <c r="B37" s="153"/>
      <c r="C37" s="405">
        <v>11233.582190000001</v>
      </c>
      <c r="D37" s="406">
        <v>-32.251774544989978</v>
      </c>
      <c r="E37" s="407">
        <v>51198.371359999997</v>
      </c>
      <c r="F37" s="408">
        <v>-0.83321427468724674</v>
      </c>
      <c r="G37" s="407">
        <v>129834.94181999999</v>
      </c>
      <c r="H37" s="408">
        <v>22.048815644939399</v>
      </c>
      <c r="I37" s="408">
        <v>34.851576770284979</v>
      </c>
      <c r="J37" s="1"/>
    </row>
    <row r="38" spans="1:10" ht="14.25" customHeight="1" x14ac:dyDescent="0.2">
      <c r="A38" s="469" t="s">
        <v>442</v>
      </c>
      <c r="B38" s="153"/>
      <c r="C38" s="405">
        <v>17434.040690000002</v>
      </c>
      <c r="D38" s="406">
        <v>7.1061811900029355</v>
      </c>
      <c r="E38" s="407">
        <v>80700.679499999984</v>
      </c>
      <c r="F38" s="408">
        <v>1.5676972585705957</v>
      </c>
      <c r="G38" s="407">
        <v>242701.83801000004</v>
      </c>
      <c r="H38" s="406">
        <v>-0.9426940305542223</v>
      </c>
      <c r="I38" s="408">
        <v>65.148423229715021</v>
      </c>
      <c r="J38" s="1"/>
    </row>
    <row r="39" spans="1:10" s="1" customFormat="1" ht="15" customHeight="1" x14ac:dyDescent="0.2">
      <c r="A39" s="669" t="s">
        <v>443</v>
      </c>
      <c r="B39" s="686"/>
      <c r="C39" s="181">
        <v>1081.3401399999998</v>
      </c>
      <c r="D39" s="155">
        <v>-24.557442358789462</v>
      </c>
      <c r="E39" s="513">
        <v>4402.2682099999993</v>
      </c>
      <c r="F39" s="514">
        <v>9.0923017566648952</v>
      </c>
      <c r="G39" s="513">
        <v>15924.913359999999</v>
      </c>
      <c r="H39" s="514">
        <v>-35.453661723315989</v>
      </c>
      <c r="I39" s="514">
        <v>4.2747224494899605</v>
      </c>
    </row>
    <row r="40" spans="1:10" s="1" customFormat="1" x14ac:dyDescent="0.2">
      <c r="I40" s="55" t="s">
        <v>219</v>
      </c>
    </row>
    <row r="41" spans="1:10" s="1" customFormat="1" x14ac:dyDescent="0.2">
      <c r="A41" s="825" t="s">
        <v>628</v>
      </c>
      <c r="B41" s="825"/>
      <c r="C41" s="825"/>
      <c r="D41" s="825"/>
      <c r="E41" s="825"/>
      <c r="F41" s="825"/>
      <c r="G41" s="825"/>
      <c r="H41" s="825"/>
      <c r="I41" s="825"/>
    </row>
    <row r="42" spans="1:10" s="1" customFormat="1" x14ac:dyDescent="0.2">
      <c r="A42" s="428" t="s">
        <v>467</v>
      </c>
      <c r="I42" s="652"/>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6">
    <mergeCell ref="A41:I41"/>
    <mergeCell ref="A3:A4"/>
    <mergeCell ref="B3:B4"/>
    <mergeCell ref="C3:D3"/>
    <mergeCell ref="E3:F3"/>
    <mergeCell ref="G3:I3"/>
  </mergeCells>
  <conditionalFormatting sqref="F14">
    <cfRule type="cellIs" dxfId="94" priority="1" operator="between">
      <formula>-0.5</formula>
      <formula>0</formula>
    </cfRule>
    <cfRule type="cellIs" dxfId="93" priority="2" operator="between">
      <formula>0</formula>
      <formula>0.49</formula>
    </cfRule>
  </conditionalFormatting>
  <conditionalFormatting sqref="F34:F37 F39">
    <cfRule type="cellIs" dxfId="92" priority="54" operator="between">
      <formula>0</formula>
      <formula>0.5</formula>
    </cfRule>
    <cfRule type="cellIs" dxfId="91" priority="55" operator="between">
      <formula>-0.49</formula>
      <formula>0.49</formula>
    </cfRule>
  </conditionalFormatting>
  <conditionalFormatting sqref="H34:H39">
    <cfRule type="cellIs" dxfId="90" priority="57" operator="between">
      <formula>-0.49</formula>
      <formula>0.49</formula>
    </cfRule>
  </conditionalFormatting>
  <conditionalFormatting sqref="H34:I39">
    <cfRule type="cellIs" dxfId="89" priority="39" operator="between">
      <formula>0</formula>
      <formula>0.5</formula>
    </cfRule>
  </conditionalFormatting>
  <conditionalFormatting sqref="I5">
    <cfRule type="cellIs" dxfId="88" priority="33" operator="between">
      <formula>-0.5</formula>
      <formula>0.5</formula>
    </cfRule>
    <cfRule type="cellIs" dxfId="87" priority="34" operator="between">
      <formula>0</formula>
      <formula>0.49</formula>
    </cfRule>
  </conditionalFormatting>
  <conditionalFormatting sqref="I16">
    <cfRule type="cellIs" dxfId="86" priority="15" operator="between">
      <formula>-0.5</formula>
      <formula>0.5</formula>
    </cfRule>
    <cfRule type="cellIs" dxfId="85" priority="16" operator="between">
      <formula>0</formula>
      <formula>0.49</formula>
    </cfRule>
  </conditionalFormatting>
  <conditionalFormatting sqref="I18">
    <cfRule type="cellIs" dxfId="84" priority="23" operator="between">
      <formula>-0.5</formula>
      <formula>0.5</formula>
    </cfRule>
    <cfRule type="cellIs" dxfId="83" priority="24" operator="between">
      <formula>0</formula>
      <formula>0.49</formula>
    </cfRule>
  </conditionalFormatting>
  <conditionalFormatting sqref="I30">
    <cfRule type="cellIs" dxfId="82" priority="7" operator="between">
      <formula>-0.5</formula>
      <formula>0.5</formula>
    </cfRule>
    <cfRule type="cellIs" dxfId="81" priority="8" operator="between">
      <formula>0</formula>
      <formula>0.49</formula>
    </cfRule>
  </conditionalFormatting>
  <conditionalFormatting sqref="I34:I36">
    <cfRule type="cellIs" dxfId="80" priority="13" operator="between">
      <formula>-0.5</formula>
      <formula>0.5</formula>
    </cfRule>
    <cfRule type="cellIs" dxfId="79" priority="14" operator="between">
      <formula>0</formula>
      <formula>0.49</formula>
    </cfRule>
  </conditionalFormatting>
  <conditionalFormatting sqref="I34:I39">
    <cfRule type="cellIs" dxfId="78" priority="35" stopIfTrue="1" operator="equal">
      <formula>0</formula>
    </cfRule>
    <cfRule type="cellIs" dxfId="77" priority="40"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7" t="s">
        <v>18</v>
      </c>
      <c r="B1" s="817"/>
      <c r="C1" s="817"/>
      <c r="D1" s="817"/>
      <c r="E1" s="817"/>
      <c r="F1" s="817"/>
      <c r="G1" s="1"/>
      <c r="H1" s="1"/>
    </row>
    <row r="2" spans="1:9" x14ac:dyDescent="0.2">
      <c r="A2" s="818"/>
      <c r="B2" s="818"/>
      <c r="C2" s="818"/>
      <c r="D2" s="818"/>
      <c r="E2" s="818"/>
      <c r="F2" s="818"/>
      <c r="G2" s="10"/>
      <c r="H2" s="55" t="s">
        <v>462</v>
      </c>
    </row>
    <row r="3" spans="1:9" x14ac:dyDescent="0.2">
      <c r="A3" s="11"/>
      <c r="B3" s="782">
        <f>INDICE!A3</f>
        <v>46142</v>
      </c>
      <c r="C3" s="782">
        <v>41671</v>
      </c>
      <c r="D3" s="780" t="s">
        <v>115</v>
      </c>
      <c r="E3" s="780"/>
      <c r="F3" s="780" t="s">
        <v>116</v>
      </c>
      <c r="G3" s="780"/>
      <c r="H3" s="780"/>
    </row>
    <row r="4" spans="1:9" x14ac:dyDescent="0.2">
      <c r="A4" s="253"/>
      <c r="B4" s="184" t="s">
        <v>54</v>
      </c>
      <c r="C4" s="185" t="s">
        <v>416</v>
      </c>
      <c r="D4" s="184" t="s">
        <v>54</v>
      </c>
      <c r="E4" s="185" t="s">
        <v>416</v>
      </c>
      <c r="F4" s="184" t="s">
        <v>54</v>
      </c>
      <c r="G4" s="186" t="s">
        <v>416</v>
      </c>
      <c r="H4" s="185" t="s">
        <v>466</v>
      </c>
      <c r="I4" s="55"/>
    </row>
    <row r="5" spans="1:9" ht="14.1" customHeight="1" x14ac:dyDescent="0.2">
      <c r="A5" s="409" t="s">
        <v>325</v>
      </c>
      <c r="B5" s="226">
        <v>10949.239370000001</v>
      </c>
      <c r="C5" s="227">
        <v>17.333290576040934</v>
      </c>
      <c r="D5" s="226">
        <v>44018.164840000005</v>
      </c>
      <c r="E5" s="227">
        <v>7.3779972059080396</v>
      </c>
      <c r="F5" s="226">
        <v>126627.78085000001</v>
      </c>
      <c r="G5" s="227">
        <v>-5.0604950304876395</v>
      </c>
      <c r="H5" s="227">
        <v>33.990678962701132</v>
      </c>
    </row>
    <row r="6" spans="1:9" x14ac:dyDescent="0.2">
      <c r="A6" s="402" t="s">
        <v>326</v>
      </c>
      <c r="B6" s="703">
        <v>9786.8744700000007</v>
      </c>
      <c r="C6" s="468">
        <v>25.19496365938355</v>
      </c>
      <c r="D6" s="429">
        <v>39291.6679</v>
      </c>
      <c r="E6" s="430">
        <v>7.254696253254818</v>
      </c>
      <c r="F6" s="429">
        <v>109836.47076000001</v>
      </c>
      <c r="G6" s="430">
        <v>1.4112722660360844</v>
      </c>
      <c r="H6" s="705">
        <v>29.4833897501669</v>
      </c>
    </row>
    <row r="7" spans="1:9" x14ac:dyDescent="0.2">
      <c r="A7" s="402" t="s">
        <v>514</v>
      </c>
      <c r="B7" s="704">
        <v>1033.9299799999999</v>
      </c>
      <c r="C7" s="500">
        <v>-26.740560404503949</v>
      </c>
      <c r="D7" s="431">
        <v>1750.4245299999998</v>
      </c>
      <c r="E7" s="500">
        <v>-40.476475868821716</v>
      </c>
      <c r="F7" s="431">
        <v>5178.9066299999986</v>
      </c>
      <c r="G7" s="438">
        <v>-57.045683991077809</v>
      </c>
      <c r="H7" s="722">
        <v>1.3901732420523136</v>
      </c>
    </row>
    <row r="8" spans="1:9" x14ac:dyDescent="0.2">
      <c r="A8" s="402" t="s">
        <v>515</v>
      </c>
      <c r="B8" s="704">
        <v>128.43491999999998</v>
      </c>
      <c r="C8" s="468">
        <v>24.563462667598486</v>
      </c>
      <c r="D8" s="429">
        <v>2976.0724099999998</v>
      </c>
      <c r="E8" s="468">
        <v>109.73865543216495</v>
      </c>
      <c r="F8" s="429">
        <v>11612.403459999998</v>
      </c>
      <c r="G8" s="468">
        <v>-10.760349598493308</v>
      </c>
      <c r="H8" s="705">
        <v>3.1171159704819207</v>
      </c>
    </row>
    <row r="9" spans="1:9" x14ac:dyDescent="0.2">
      <c r="A9" s="409" t="s">
        <v>328</v>
      </c>
      <c r="B9" s="411">
        <v>17718.38351</v>
      </c>
      <c r="C9" s="227">
        <v>-24.689051872228582</v>
      </c>
      <c r="D9" s="411">
        <v>87880.886019999976</v>
      </c>
      <c r="E9" s="227">
        <v>-2.4520737528982277</v>
      </c>
      <c r="F9" s="411">
        <v>245908.99897999995</v>
      </c>
      <c r="G9" s="227">
        <v>12.795188549918185</v>
      </c>
      <c r="H9" s="227">
        <v>66.009321037298889</v>
      </c>
    </row>
    <row r="10" spans="1:9" x14ac:dyDescent="0.2">
      <c r="A10" s="402" t="s">
        <v>329</v>
      </c>
      <c r="B10" s="703">
        <v>4589.8320100000001</v>
      </c>
      <c r="C10" s="432">
        <v>-13.098336044679282</v>
      </c>
      <c r="D10" s="429">
        <v>16242.987019999999</v>
      </c>
      <c r="E10" s="430">
        <v>14.526655915028453</v>
      </c>
      <c r="F10" s="429">
        <v>44295.158919999994</v>
      </c>
      <c r="G10" s="430">
        <v>28.759129935737565</v>
      </c>
      <c r="H10" s="705">
        <v>11.890143824245555</v>
      </c>
    </row>
    <row r="11" spans="1:9" x14ac:dyDescent="0.2">
      <c r="A11" s="402" t="s">
        <v>330</v>
      </c>
      <c r="B11" s="703">
        <v>4416.5509199999997</v>
      </c>
      <c r="C11" s="430">
        <v>-19.186014398662994</v>
      </c>
      <c r="D11" s="429">
        <v>20716.497310000002</v>
      </c>
      <c r="E11" s="73">
        <v>-9.0198983940469972</v>
      </c>
      <c r="F11" s="429">
        <v>52834.089369999994</v>
      </c>
      <c r="G11" s="430">
        <v>-2.0752365590525788</v>
      </c>
      <c r="H11" s="705">
        <v>14.182247829089475</v>
      </c>
    </row>
    <row r="12" spans="1:9" x14ac:dyDescent="0.2">
      <c r="A12" s="402" t="s">
        <v>331</v>
      </c>
      <c r="B12" s="703">
        <v>401.33780999999999</v>
      </c>
      <c r="C12" s="438">
        <v>-79.861090241339312</v>
      </c>
      <c r="D12" s="429">
        <v>10104.63624</v>
      </c>
      <c r="E12" s="430">
        <v>-22.477187857347335</v>
      </c>
      <c r="F12" s="429">
        <v>31598.496609999995</v>
      </c>
      <c r="G12" s="430">
        <v>17.926309969926233</v>
      </c>
      <c r="H12" s="705">
        <v>8.4819803898072479</v>
      </c>
    </row>
    <row r="13" spans="1:9" x14ac:dyDescent="0.2">
      <c r="A13" s="402" t="s">
        <v>332</v>
      </c>
      <c r="B13" s="703">
        <v>3182.37592</v>
      </c>
      <c r="C13" s="430">
        <v>-47.794050814759039</v>
      </c>
      <c r="D13" s="429">
        <v>14711.047859999999</v>
      </c>
      <c r="E13" s="430">
        <v>-9.3378124946835648</v>
      </c>
      <c r="F13" s="429">
        <v>40327.987999999998</v>
      </c>
      <c r="G13" s="430">
        <v>9.9557466514002595</v>
      </c>
      <c r="H13" s="705">
        <v>10.825236643319597</v>
      </c>
    </row>
    <row r="14" spans="1:9" x14ac:dyDescent="0.2">
      <c r="A14" s="402" t="s">
        <v>333</v>
      </c>
      <c r="B14" s="703">
        <v>2192.3368599999999</v>
      </c>
      <c r="C14" s="430">
        <v>-26.762147582083923</v>
      </c>
      <c r="D14" s="429">
        <v>9105.1610699999983</v>
      </c>
      <c r="E14" s="430">
        <v>-4.0313313978501197</v>
      </c>
      <c r="F14" s="429">
        <v>26761.715879999996</v>
      </c>
      <c r="G14" s="430">
        <v>4.6913387174686374</v>
      </c>
      <c r="H14" s="705">
        <v>7.1836439591849697</v>
      </c>
    </row>
    <row r="15" spans="1:9" x14ac:dyDescent="0.2">
      <c r="A15" s="402" t="s">
        <v>633</v>
      </c>
      <c r="B15" s="703">
        <v>1066.9046499999999</v>
      </c>
      <c r="C15" s="430">
        <v>-1.6992675738236707</v>
      </c>
      <c r="D15" s="429">
        <v>3911.07431</v>
      </c>
      <c r="E15" s="500">
        <v>-5.6951231703299738</v>
      </c>
      <c r="F15" s="429">
        <v>12200.76072</v>
      </c>
      <c r="G15" s="430">
        <v>-12.008262710940597</v>
      </c>
      <c r="H15" s="705">
        <v>3.2750486342764833</v>
      </c>
    </row>
    <row r="16" spans="1:9" x14ac:dyDescent="0.2">
      <c r="A16" s="402" t="s">
        <v>334</v>
      </c>
      <c r="B16" s="703">
        <v>1869.0453399999999</v>
      </c>
      <c r="C16" s="438">
        <v>205.00390751278692</v>
      </c>
      <c r="D16" s="429">
        <v>13089.482209999998</v>
      </c>
      <c r="E16" s="430">
        <v>27.810083805643288</v>
      </c>
      <c r="F16" s="429">
        <v>37890.789480000007</v>
      </c>
      <c r="G16" s="430">
        <v>41.603197081088929</v>
      </c>
      <c r="H16" s="706">
        <v>10.171019757375568</v>
      </c>
    </row>
    <row r="17" spans="1:8" x14ac:dyDescent="0.2">
      <c r="A17" s="409" t="s">
        <v>533</v>
      </c>
      <c r="B17" s="515">
        <v>0</v>
      </c>
      <c r="C17" s="655" t="s">
        <v>142</v>
      </c>
      <c r="D17" s="411">
        <v>0</v>
      </c>
      <c r="E17" s="645" t="s">
        <v>142</v>
      </c>
      <c r="F17" s="411">
        <v>0</v>
      </c>
      <c r="G17" s="413" t="s">
        <v>142</v>
      </c>
      <c r="H17" s="411">
        <v>0</v>
      </c>
    </row>
    <row r="18" spans="1:8" x14ac:dyDescent="0.2">
      <c r="A18" s="410" t="s">
        <v>114</v>
      </c>
      <c r="B18" s="61">
        <v>28667.622879999999</v>
      </c>
      <c r="C18" s="62">
        <v>-12.754875833286725</v>
      </c>
      <c r="D18" s="61">
        <v>131899.05085999999</v>
      </c>
      <c r="E18" s="62">
        <v>0.62207504427577298</v>
      </c>
      <c r="F18" s="61">
        <v>372536.7798299999</v>
      </c>
      <c r="G18" s="62">
        <v>6.0177154945461222</v>
      </c>
      <c r="H18" s="62">
        <v>100</v>
      </c>
    </row>
    <row r="19" spans="1:8" x14ac:dyDescent="0.2">
      <c r="A19" s="156"/>
      <c r="B19" s="1"/>
      <c r="C19" s="1"/>
      <c r="D19" s="1"/>
      <c r="E19" s="1"/>
      <c r="F19" s="1"/>
      <c r="G19" s="1"/>
      <c r="H19" s="55"/>
    </row>
    <row r="20" spans="1:8" x14ac:dyDescent="0.2">
      <c r="A20" s="133" t="s">
        <v>567</v>
      </c>
      <c r="B20" s="1"/>
      <c r="C20" s="1"/>
      <c r="D20" s="1"/>
      <c r="E20" s="1"/>
      <c r="F20" s="1"/>
      <c r="G20" s="1"/>
      <c r="H20" s="1"/>
    </row>
    <row r="21" spans="1:8" x14ac:dyDescent="0.2">
      <c r="A21" s="428" t="s">
        <v>526</v>
      </c>
      <c r="B21" s="1"/>
      <c r="C21" s="1"/>
      <c r="D21" s="1"/>
      <c r="E21" s="1"/>
      <c r="F21" s="1"/>
      <c r="G21" s="1"/>
      <c r="H21" s="1"/>
    </row>
    <row r="22" spans="1:8" s="1" customFormat="1" x14ac:dyDescent="0.2">
      <c r="A22" s="580"/>
      <c r="B22" s="580"/>
      <c r="C22" s="580"/>
      <c r="D22" s="580"/>
      <c r="E22" s="580"/>
      <c r="F22" s="580"/>
      <c r="G22" s="580"/>
      <c r="H22" s="580"/>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76" priority="7" operator="between">
      <formula>0.0001</formula>
      <formula>0.44999</formula>
    </cfRule>
  </conditionalFormatting>
  <conditionalFormatting sqref="C17">
    <cfRule type="cellIs" dxfId="75" priority="22" operator="between">
      <formula>0</formula>
      <formula>0.5</formula>
    </cfRule>
    <cfRule type="cellIs" dxfId="74" priority="23" operator="between">
      <formula>0</formula>
      <formula>0.49</formula>
    </cfRule>
  </conditionalFormatting>
  <conditionalFormatting sqref="E7">
    <cfRule type="cellIs" dxfId="73" priority="3" operator="between">
      <formula>0.0001</formula>
      <formula>0.44999</formula>
    </cfRule>
  </conditionalFormatting>
  <conditionalFormatting sqref="E11">
    <cfRule type="cellIs" dxfId="72" priority="16" operator="between">
      <formula>-0.5</formula>
      <formula>0.5</formula>
    </cfRule>
    <cfRule type="cellIs" dxfId="71" priority="17" operator="between">
      <formula>0</formula>
      <formula>0.49</formula>
    </cfRule>
  </conditionalFormatting>
  <conditionalFormatting sqref="E15">
    <cfRule type="cellIs" dxfId="70" priority="9" operator="between">
      <formula>0.0001</formula>
      <formula>0.44999</formula>
    </cfRule>
  </conditionalFormatting>
  <conditionalFormatting sqref="E17:E18">
    <cfRule type="cellIs" dxfId="69" priority="27" operator="between">
      <formula>0.00001</formula>
      <formula>0.049999</formula>
    </cfRule>
  </conditionalFormatting>
  <conditionalFormatting sqref="G5">
    <cfRule type="cellIs" dxfId="68" priority="1" operator="between">
      <formula>-0.05</formula>
      <formula>-0.000001</formula>
    </cfRule>
  </conditionalFormatting>
  <conditionalFormatting sqref="G17:G18">
    <cfRule type="cellIs" dxfId="67" priority="26" operator="between">
      <formula>0.00001</formula>
      <formula>0.049999</formula>
    </cfRule>
  </conditionalFormatting>
  <conditionalFormatting sqref="H7">
    <cfRule type="cellIs" dxfId="66"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496</v>
      </c>
      <c r="B1" s="1"/>
      <c r="C1" s="1"/>
      <c r="D1" s="1"/>
      <c r="E1" s="1"/>
      <c r="F1" s="1"/>
      <c r="G1" s="1"/>
      <c r="H1" s="1"/>
    </row>
    <row r="2" spans="1:8" x14ac:dyDescent="0.2">
      <c r="A2" s="1"/>
      <c r="B2" s="1"/>
      <c r="C2" s="1"/>
      <c r="D2" s="1"/>
      <c r="E2" s="1"/>
      <c r="F2" s="1"/>
      <c r="G2" s="55" t="s">
        <v>464</v>
      </c>
      <c r="H2" s="1"/>
    </row>
    <row r="3" spans="1:8" x14ac:dyDescent="0.2">
      <c r="A3" s="56"/>
      <c r="B3" s="782">
        <f>INDICE!A3</f>
        <v>46142</v>
      </c>
      <c r="C3" s="780">
        <v>41671</v>
      </c>
      <c r="D3" s="780" t="s">
        <v>115</v>
      </c>
      <c r="E3" s="780"/>
      <c r="F3" s="780" t="s">
        <v>116</v>
      </c>
      <c r="G3" s="780"/>
      <c r="H3" s="1"/>
    </row>
    <row r="4" spans="1:8" x14ac:dyDescent="0.2">
      <c r="A4" s="66"/>
      <c r="B4" s="184" t="s">
        <v>338</v>
      </c>
      <c r="C4" s="185" t="s">
        <v>416</v>
      </c>
      <c r="D4" s="184" t="s">
        <v>338</v>
      </c>
      <c r="E4" s="185" t="s">
        <v>416</v>
      </c>
      <c r="F4" s="184" t="s">
        <v>338</v>
      </c>
      <c r="G4" s="186" t="s">
        <v>416</v>
      </c>
      <c r="H4" s="1"/>
    </row>
    <row r="5" spans="1:8" x14ac:dyDescent="0.2">
      <c r="A5" s="433" t="s">
        <v>463</v>
      </c>
      <c r="B5" s="434">
        <v>33.328740978792268</v>
      </c>
      <c r="C5" s="416">
        <v>-6.7412514451683005</v>
      </c>
      <c r="D5" s="435">
        <v>29.861905912777988</v>
      </c>
      <c r="E5" s="416">
        <v>-19.798688184240884</v>
      </c>
      <c r="F5" s="435">
        <v>28.72068747123835</v>
      </c>
      <c r="G5" s="416">
        <v>-15.024752613626996</v>
      </c>
      <c r="H5" s="1"/>
    </row>
    <row r="6" spans="1:8" x14ac:dyDescent="0.2">
      <c r="A6" s="3"/>
      <c r="B6" s="3"/>
      <c r="C6" s="3"/>
      <c r="D6" s="3"/>
      <c r="E6" s="3"/>
      <c r="F6" s="3"/>
      <c r="G6" s="55" t="s">
        <v>339</v>
      </c>
      <c r="H6" s="1"/>
    </row>
    <row r="7" spans="1:8" x14ac:dyDescent="0.2">
      <c r="A7" s="80" t="s">
        <v>564</v>
      </c>
      <c r="B7" s="80"/>
      <c r="C7" s="198"/>
      <c r="D7" s="198"/>
      <c r="E7" s="198"/>
      <c r="F7" s="80"/>
      <c r="G7" s="80"/>
      <c r="H7" s="1"/>
    </row>
    <row r="8" spans="1:8" x14ac:dyDescent="0.2">
      <c r="A8" s="133" t="s">
        <v>340</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0"/>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7" t="s">
        <v>335</v>
      </c>
      <c r="B1" s="817"/>
      <c r="C1" s="817"/>
      <c r="D1" s="817"/>
      <c r="E1" s="817"/>
      <c r="F1" s="817"/>
      <c r="G1" s="817"/>
      <c r="H1" s="1"/>
      <c r="I1" s="1"/>
    </row>
    <row r="2" spans="1:15" x14ac:dyDescent="0.2">
      <c r="A2" s="818"/>
      <c r="B2" s="818"/>
      <c r="C2" s="818"/>
      <c r="D2" s="818"/>
      <c r="E2" s="818"/>
      <c r="F2" s="818"/>
      <c r="G2" s="818"/>
      <c r="H2" s="10"/>
      <c r="I2" s="55" t="s">
        <v>462</v>
      </c>
    </row>
    <row r="3" spans="1:15" x14ac:dyDescent="0.2">
      <c r="A3" s="797" t="s">
        <v>446</v>
      </c>
      <c r="B3" s="797" t="s">
        <v>447</v>
      </c>
      <c r="C3" s="778">
        <f>INDICE!A3</f>
        <v>46142</v>
      </c>
      <c r="D3" s="779">
        <v>41671</v>
      </c>
      <c r="E3" s="779" t="s">
        <v>115</v>
      </c>
      <c r="F3" s="779"/>
      <c r="G3" s="779" t="s">
        <v>116</v>
      </c>
      <c r="H3" s="779"/>
      <c r="I3" s="779"/>
    </row>
    <row r="4" spans="1:15" x14ac:dyDescent="0.2">
      <c r="A4" s="798"/>
      <c r="B4" s="798"/>
      <c r="C4" s="82" t="s">
        <v>54</v>
      </c>
      <c r="D4" s="82" t="s">
        <v>416</v>
      </c>
      <c r="E4" s="82" t="s">
        <v>54</v>
      </c>
      <c r="F4" s="82" t="s">
        <v>416</v>
      </c>
      <c r="G4" s="82" t="s">
        <v>54</v>
      </c>
      <c r="H4" s="83" t="s">
        <v>416</v>
      </c>
      <c r="I4" s="83" t="s">
        <v>106</v>
      </c>
    </row>
    <row r="5" spans="1:15" x14ac:dyDescent="0.2">
      <c r="A5" s="11"/>
      <c r="B5" s="11" t="s">
        <v>637</v>
      </c>
      <c r="C5" s="744">
        <v>4.1626000000000003</v>
      </c>
      <c r="D5" s="142">
        <v>15.435385468663348</v>
      </c>
      <c r="E5" s="756">
        <v>27.431980000000003</v>
      </c>
      <c r="F5" s="142">
        <v>7.648411054611441</v>
      </c>
      <c r="G5" s="756">
        <v>55.321059999999996</v>
      </c>
      <c r="H5" s="142">
        <v>8.4041170044432629</v>
      </c>
      <c r="I5" s="757">
        <v>0.13532737998009658</v>
      </c>
      <c r="K5" s="167"/>
      <c r="M5" s="167"/>
      <c r="O5" s="167"/>
    </row>
    <row r="6" spans="1:15" x14ac:dyDescent="0.2">
      <c r="A6" s="11"/>
      <c r="B6" s="11" t="s">
        <v>232</v>
      </c>
      <c r="C6" s="744">
        <v>0</v>
      </c>
      <c r="D6" s="142">
        <v>-100</v>
      </c>
      <c r="E6" s="756">
        <v>0</v>
      </c>
      <c r="F6" s="142">
        <v>-100</v>
      </c>
      <c r="G6" s="756">
        <v>0</v>
      </c>
      <c r="H6" s="142">
        <v>-100</v>
      </c>
      <c r="I6" s="757">
        <v>0</v>
      </c>
    </row>
    <row r="7" spans="1:15" x14ac:dyDescent="0.2">
      <c r="A7" s="11"/>
      <c r="B7" s="11" t="s">
        <v>273</v>
      </c>
      <c r="C7" s="744">
        <v>0</v>
      </c>
      <c r="D7" s="142" t="s">
        <v>142</v>
      </c>
      <c r="E7" s="756">
        <v>0</v>
      </c>
      <c r="F7" s="142" t="s">
        <v>142</v>
      </c>
      <c r="G7" s="756">
        <v>115.92100000000001</v>
      </c>
      <c r="H7" s="142" t="s">
        <v>142</v>
      </c>
      <c r="I7" s="757">
        <v>0.28356805192584483</v>
      </c>
    </row>
    <row r="8" spans="1:15" x14ac:dyDescent="0.2">
      <c r="A8" s="11"/>
      <c r="B8" s="11" t="s">
        <v>233</v>
      </c>
      <c r="C8" s="744">
        <v>2435.7456100000049</v>
      </c>
      <c r="D8" s="142">
        <v>-45.249472545740979</v>
      </c>
      <c r="E8" s="756">
        <v>6126.9122300000081</v>
      </c>
      <c r="F8" s="142">
        <v>-33.262719006597919</v>
      </c>
      <c r="G8" s="756">
        <v>11350.450110000009</v>
      </c>
      <c r="H8" s="142">
        <v>-23.095394080212344</v>
      </c>
      <c r="I8" s="757">
        <v>27.765676850391159</v>
      </c>
    </row>
    <row r="9" spans="1:15" x14ac:dyDescent="0.2">
      <c r="A9" s="11"/>
      <c r="B9" s="762" t="s">
        <v>321</v>
      </c>
      <c r="C9" s="745">
        <v>2416.1674900000048</v>
      </c>
      <c r="D9" s="412">
        <v>-45.279433476661673</v>
      </c>
      <c r="E9" s="758">
        <v>6024.7622700000074</v>
      </c>
      <c r="F9" s="412">
        <v>-33.319821717549061</v>
      </c>
      <c r="G9" s="758">
        <v>10596.082870000009</v>
      </c>
      <c r="H9" s="412">
        <v>-25.401336911779794</v>
      </c>
      <c r="I9" s="759">
        <v>25.920330030716759</v>
      </c>
    </row>
    <row r="10" spans="1:15" x14ac:dyDescent="0.2">
      <c r="A10" s="11"/>
      <c r="B10" s="762" t="s">
        <v>318</v>
      </c>
      <c r="C10" s="745">
        <v>19.578120000000002</v>
      </c>
      <c r="D10" s="412">
        <v>-41.281822729655694</v>
      </c>
      <c r="E10" s="758">
        <v>102.14995999999999</v>
      </c>
      <c r="F10" s="412">
        <v>-29.712632237838505</v>
      </c>
      <c r="G10" s="758">
        <v>754.36723999999992</v>
      </c>
      <c r="H10" s="412">
        <v>35.919537040547119</v>
      </c>
      <c r="I10" s="759">
        <v>1.8453468196744007</v>
      </c>
    </row>
    <row r="11" spans="1:15" x14ac:dyDescent="0.2">
      <c r="A11" s="11"/>
      <c r="B11" s="237" t="s">
        <v>579</v>
      </c>
      <c r="C11" s="745">
        <v>0</v>
      </c>
      <c r="D11" s="412" t="s">
        <v>142</v>
      </c>
      <c r="E11" s="758">
        <v>0</v>
      </c>
      <c r="F11" s="412">
        <v>-100</v>
      </c>
      <c r="G11" s="758">
        <v>110.44110999999999</v>
      </c>
      <c r="H11" s="412">
        <v>-69.83042459644706</v>
      </c>
      <c r="I11" s="759">
        <v>0.27016304565374638</v>
      </c>
    </row>
    <row r="12" spans="1:15" x14ac:dyDescent="0.2">
      <c r="A12" s="11"/>
      <c r="B12" s="237" t="s">
        <v>275</v>
      </c>
      <c r="C12" s="745">
        <v>0</v>
      </c>
      <c r="D12" s="412" t="s">
        <v>142</v>
      </c>
      <c r="E12" s="758">
        <v>0</v>
      </c>
      <c r="F12" s="412" t="s">
        <v>142</v>
      </c>
      <c r="G12" s="758">
        <v>25.25788</v>
      </c>
      <c r="H12" s="412" t="s">
        <v>142</v>
      </c>
      <c r="I12" s="759">
        <v>6.178628399838474E-2</v>
      </c>
    </row>
    <row r="13" spans="1:15" x14ac:dyDescent="0.2">
      <c r="A13" s="11"/>
      <c r="B13" s="11" t="s">
        <v>205</v>
      </c>
      <c r="C13" s="744">
        <v>208.70254</v>
      </c>
      <c r="D13" s="142">
        <v>-52.354490512928834</v>
      </c>
      <c r="E13" s="756">
        <v>927.85932000000003</v>
      </c>
      <c r="F13" s="142">
        <v>-12.658353211041939</v>
      </c>
      <c r="G13" s="756">
        <v>1983.2820200000001</v>
      </c>
      <c r="H13" s="142">
        <v>-5.7729421840042194</v>
      </c>
      <c r="I13" s="757">
        <v>4.8515404355634821</v>
      </c>
    </row>
    <row r="14" spans="1:15" x14ac:dyDescent="0.2">
      <c r="A14" s="11"/>
      <c r="B14" s="11" t="s">
        <v>206</v>
      </c>
      <c r="C14" s="744">
        <v>0</v>
      </c>
      <c r="D14" s="142" t="s">
        <v>142</v>
      </c>
      <c r="E14" s="756">
        <v>0</v>
      </c>
      <c r="F14" s="142" t="s">
        <v>142</v>
      </c>
      <c r="G14" s="756">
        <v>0</v>
      </c>
      <c r="H14" s="142">
        <v>-100</v>
      </c>
      <c r="I14" s="757">
        <v>0</v>
      </c>
    </row>
    <row r="15" spans="1:15" x14ac:dyDescent="0.2">
      <c r="A15" s="11"/>
      <c r="B15" s="11" t="s">
        <v>539</v>
      </c>
      <c r="C15" s="744">
        <v>0</v>
      </c>
      <c r="D15" s="142" t="s">
        <v>142</v>
      </c>
      <c r="E15" s="756">
        <v>0</v>
      </c>
      <c r="F15" s="142" t="s">
        <v>142</v>
      </c>
      <c r="G15" s="756">
        <v>40.545850000000002</v>
      </c>
      <c r="H15" s="142">
        <v>-10.226681456978568</v>
      </c>
      <c r="I15" s="757">
        <v>9.9183993393582817E-2</v>
      </c>
    </row>
    <row r="16" spans="1:15" x14ac:dyDescent="0.2">
      <c r="A16" s="11"/>
      <c r="B16" s="11" t="s">
        <v>636</v>
      </c>
      <c r="C16" s="744">
        <v>97.575869999999995</v>
      </c>
      <c r="D16" s="142">
        <v>-53.725242454803848</v>
      </c>
      <c r="E16" s="756">
        <v>2450.9741000000004</v>
      </c>
      <c r="F16" s="142">
        <v>16.092453634630527</v>
      </c>
      <c r="G16" s="756">
        <v>5064.4212300000017</v>
      </c>
      <c r="H16" s="142">
        <v>19.769520883815726</v>
      </c>
      <c r="I16" s="757">
        <v>12.388679034195627</v>
      </c>
    </row>
    <row r="17" spans="1:10" x14ac:dyDescent="0.2">
      <c r="A17" s="11"/>
      <c r="B17" s="11" t="s">
        <v>207</v>
      </c>
      <c r="C17" s="744">
        <v>211.07182</v>
      </c>
      <c r="D17" s="142">
        <v>303.20979508438637</v>
      </c>
      <c r="E17" s="756">
        <v>303.90079000000003</v>
      </c>
      <c r="F17" s="142">
        <v>70.333263253437622</v>
      </c>
      <c r="G17" s="756">
        <v>798.46047999999996</v>
      </c>
      <c r="H17" s="142">
        <v>297.25216258164096</v>
      </c>
      <c r="I17" s="757">
        <v>1.9532085028025548</v>
      </c>
    </row>
    <row r="18" spans="1:10" x14ac:dyDescent="0.2">
      <c r="A18" s="11"/>
      <c r="B18" s="11" t="s">
        <v>236</v>
      </c>
      <c r="C18" s="744">
        <v>0</v>
      </c>
      <c r="D18" s="412">
        <v>-100</v>
      </c>
      <c r="E18" s="756">
        <v>0</v>
      </c>
      <c r="F18" s="412">
        <v>-100</v>
      </c>
      <c r="G18" s="756">
        <v>0</v>
      </c>
      <c r="H18" s="412">
        <v>-100</v>
      </c>
      <c r="I18" s="757">
        <v>0</v>
      </c>
    </row>
    <row r="19" spans="1:10" x14ac:dyDescent="0.2">
      <c r="A19" s="11"/>
      <c r="B19" s="11" t="s">
        <v>641</v>
      </c>
      <c r="C19" s="744">
        <v>0.27917999999999998</v>
      </c>
      <c r="D19" s="142" t="s">
        <v>142</v>
      </c>
      <c r="E19" s="756">
        <v>0.59615000000000007</v>
      </c>
      <c r="F19" s="142">
        <v>9.1010577943706323</v>
      </c>
      <c r="G19" s="756">
        <v>1.8376700000000001</v>
      </c>
      <c r="H19" s="142">
        <v>-7.8691286103187066</v>
      </c>
      <c r="I19" s="734">
        <v>4.4953416721954373E-3</v>
      </c>
    </row>
    <row r="20" spans="1:10" x14ac:dyDescent="0.2">
      <c r="A20" s="11"/>
      <c r="B20" s="11" t="s">
        <v>237</v>
      </c>
      <c r="C20" s="744">
        <v>0</v>
      </c>
      <c r="D20" s="142" t="s">
        <v>142</v>
      </c>
      <c r="E20" s="756">
        <v>868.07146</v>
      </c>
      <c r="F20" s="142" t="s">
        <v>142</v>
      </c>
      <c r="G20" s="756">
        <v>868.07146</v>
      </c>
      <c r="H20" s="142">
        <v>-17.700935066055024</v>
      </c>
      <c r="I20" s="757">
        <v>2.1234921441725305</v>
      </c>
    </row>
    <row r="21" spans="1:10" x14ac:dyDescent="0.2">
      <c r="A21" s="160" t="s">
        <v>437</v>
      </c>
      <c r="B21" s="697"/>
      <c r="C21" s="746">
        <v>2957.5376200000051</v>
      </c>
      <c r="D21" s="147">
        <v>-43.825515804077384</v>
      </c>
      <c r="E21" s="760">
        <v>10705.746030000009</v>
      </c>
      <c r="F21" s="147">
        <v>-15.776404821412759</v>
      </c>
      <c r="G21" s="760">
        <v>20414.009870000013</v>
      </c>
      <c r="H21" s="147">
        <v>-11.915910495141063</v>
      </c>
      <c r="I21" s="761">
        <v>49.93712106374921</v>
      </c>
    </row>
    <row r="22" spans="1:10" x14ac:dyDescent="0.2">
      <c r="A22" s="11"/>
      <c r="B22" s="11" t="s">
        <v>214</v>
      </c>
      <c r="C22" s="744">
        <v>0</v>
      </c>
      <c r="D22" s="142" t="s">
        <v>142</v>
      </c>
      <c r="E22" s="756">
        <v>0</v>
      </c>
      <c r="F22" s="142" t="s">
        <v>142</v>
      </c>
      <c r="G22" s="756">
        <v>1086.8510900000001</v>
      </c>
      <c r="H22" s="142">
        <v>-53.405377745827096</v>
      </c>
      <c r="I22" s="734">
        <v>2.65867484170065</v>
      </c>
    </row>
    <row r="23" spans="1:10" x14ac:dyDescent="0.2">
      <c r="A23" s="11"/>
      <c r="B23" s="11" t="s">
        <v>677</v>
      </c>
      <c r="C23" s="744">
        <v>341.66667999999999</v>
      </c>
      <c r="D23" s="142">
        <v>-53.703701897018973</v>
      </c>
      <c r="E23" s="756">
        <v>2319.4572200000002</v>
      </c>
      <c r="F23" s="142">
        <v>-24.349079582517934</v>
      </c>
      <c r="G23" s="756">
        <v>9628.4572199999984</v>
      </c>
      <c r="H23" s="142">
        <v>-3.1829339366515956</v>
      </c>
      <c r="I23" s="757">
        <v>23.553306621981651</v>
      </c>
    </row>
    <row r="24" spans="1:10" x14ac:dyDescent="0.2">
      <c r="A24" s="11"/>
      <c r="B24" s="11" t="s">
        <v>216</v>
      </c>
      <c r="C24" s="744">
        <v>0</v>
      </c>
      <c r="D24" s="142">
        <v>-100</v>
      </c>
      <c r="E24" s="756">
        <v>0</v>
      </c>
      <c r="F24" s="142">
        <v>-100</v>
      </c>
      <c r="G24" s="756">
        <v>0</v>
      </c>
      <c r="H24" s="142">
        <v>-100</v>
      </c>
      <c r="I24" s="757">
        <v>0</v>
      </c>
    </row>
    <row r="25" spans="1:10" x14ac:dyDescent="0.2">
      <c r="A25" s="11"/>
      <c r="B25" s="11" t="s">
        <v>678</v>
      </c>
      <c r="C25" s="744">
        <v>0</v>
      </c>
      <c r="D25" s="142" t="s">
        <v>142</v>
      </c>
      <c r="E25" s="756">
        <v>293.15497999999997</v>
      </c>
      <c r="F25" s="142" t="s">
        <v>142</v>
      </c>
      <c r="G25" s="756">
        <v>520.65998000000002</v>
      </c>
      <c r="H25" s="142" t="s">
        <v>142</v>
      </c>
      <c r="I25" s="757">
        <v>1.2736478829922908</v>
      </c>
    </row>
    <row r="26" spans="1:10" ht="14.25" customHeight="1" x14ac:dyDescent="0.2">
      <c r="A26" s="160" t="s">
        <v>438</v>
      </c>
      <c r="B26" s="697"/>
      <c r="C26" s="746">
        <v>341.66667999999999</v>
      </c>
      <c r="D26" s="147">
        <v>-55.421953633632093</v>
      </c>
      <c r="E26" s="760">
        <v>2612.6122</v>
      </c>
      <c r="F26" s="147">
        <v>-15.570924509829712</v>
      </c>
      <c r="G26" s="760">
        <v>11235.968289999999</v>
      </c>
      <c r="H26" s="147">
        <v>-8.6953050301003678</v>
      </c>
      <c r="I26" s="761">
        <v>27.485629346674589</v>
      </c>
    </row>
    <row r="27" spans="1:10" x14ac:dyDescent="0.2">
      <c r="A27" s="11"/>
      <c r="B27" s="11" t="s">
        <v>230</v>
      </c>
      <c r="C27" s="744">
        <v>26.66273</v>
      </c>
      <c r="D27" s="142" t="s">
        <v>142</v>
      </c>
      <c r="E27" s="756">
        <v>31.03041</v>
      </c>
      <c r="F27" s="142" t="s">
        <v>142</v>
      </c>
      <c r="G27" s="756">
        <v>90.82092999999999</v>
      </c>
      <c r="H27" s="142">
        <v>8.0193495617601549</v>
      </c>
      <c r="I27" s="757">
        <v>0.22216780561066166</v>
      </c>
    </row>
    <row r="28" spans="1:10" x14ac:dyDescent="0.2">
      <c r="A28" s="160" t="s">
        <v>299</v>
      </c>
      <c r="B28" s="697"/>
      <c r="C28" s="746">
        <v>26.66273</v>
      </c>
      <c r="D28" s="147" t="s">
        <v>142</v>
      </c>
      <c r="E28" s="760">
        <v>31.03041</v>
      </c>
      <c r="F28" s="147" t="s">
        <v>142</v>
      </c>
      <c r="G28" s="760">
        <v>90.82092999999999</v>
      </c>
      <c r="H28" s="147">
        <v>8.0193495617601549</v>
      </c>
      <c r="I28" s="761">
        <v>0.22216780561066166</v>
      </c>
    </row>
    <row r="29" spans="1:10" ht="14.25" customHeight="1" x14ac:dyDescent="0.2">
      <c r="A29" s="11"/>
      <c r="B29" s="11" t="s">
        <v>559</v>
      </c>
      <c r="C29" s="744">
        <v>645.09325999999999</v>
      </c>
      <c r="D29" s="142" t="s">
        <v>142</v>
      </c>
      <c r="E29" s="756">
        <v>645.09325999999999</v>
      </c>
      <c r="F29" s="142" t="s">
        <v>142</v>
      </c>
      <c r="G29" s="756">
        <v>645.09325999999999</v>
      </c>
      <c r="H29" s="142">
        <v>-4.661594263674556</v>
      </c>
      <c r="I29" s="757">
        <v>1.578038828587508</v>
      </c>
    </row>
    <row r="30" spans="1:10" ht="14.25" customHeight="1" x14ac:dyDescent="0.2">
      <c r="A30" s="11"/>
      <c r="B30" s="11" t="s">
        <v>638</v>
      </c>
      <c r="C30" s="744">
        <v>0</v>
      </c>
      <c r="D30" s="142" t="s">
        <v>142</v>
      </c>
      <c r="E30" s="756">
        <v>0</v>
      </c>
      <c r="F30" s="142" t="s">
        <v>142</v>
      </c>
      <c r="G30" s="756">
        <v>0</v>
      </c>
      <c r="H30" s="142">
        <v>-100</v>
      </c>
      <c r="I30" s="757">
        <v>0</v>
      </c>
    </row>
    <row r="31" spans="1:10" ht="14.25" customHeight="1" x14ac:dyDescent="0.2">
      <c r="A31" s="160" t="s">
        <v>639</v>
      </c>
      <c r="B31" s="697"/>
      <c r="C31" s="746">
        <v>645.09325999999999</v>
      </c>
      <c r="D31" s="147" t="s">
        <v>142</v>
      </c>
      <c r="E31" s="760">
        <v>645.09325999999999</v>
      </c>
      <c r="F31" s="147" t="s">
        <v>142</v>
      </c>
      <c r="G31" s="760">
        <v>645.09325999999999</v>
      </c>
      <c r="H31" s="147">
        <v>-58.638180002943116</v>
      </c>
      <c r="I31" s="761">
        <v>1.578038828587508</v>
      </c>
      <c r="J31" s="428"/>
    </row>
    <row r="32" spans="1:10" ht="14.25" customHeight="1" x14ac:dyDescent="0.2">
      <c r="A32" s="11"/>
      <c r="B32" s="11" t="s">
        <v>532</v>
      </c>
      <c r="C32" s="744">
        <v>0</v>
      </c>
      <c r="D32" s="142" t="s">
        <v>142</v>
      </c>
      <c r="E32" s="756">
        <v>0</v>
      </c>
      <c r="F32" s="142" t="s">
        <v>142</v>
      </c>
      <c r="G32" s="756">
        <v>0</v>
      </c>
      <c r="H32" s="142">
        <v>-100</v>
      </c>
      <c r="I32" s="757">
        <v>0</v>
      </c>
      <c r="J32" s="428"/>
    </row>
    <row r="33" spans="1:9" ht="14.25" customHeight="1" x14ac:dyDescent="0.2">
      <c r="A33" s="160"/>
      <c r="B33" s="11" t="s">
        <v>666</v>
      </c>
      <c r="C33" s="744">
        <v>0</v>
      </c>
      <c r="D33" s="142" t="s">
        <v>142</v>
      </c>
      <c r="E33" s="756">
        <v>0</v>
      </c>
      <c r="F33" s="142" t="s">
        <v>142</v>
      </c>
      <c r="G33" s="756">
        <v>55.389139999999998</v>
      </c>
      <c r="H33" s="142" t="s">
        <v>142</v>
      </c>
      <c r="I33" s="757">
        <v>0.13549391851043285</v>
      </c>
    </row>
    <row r="34" spans="1:9" ht="14.25" customHeight="1" x14ac:dyDescent="0.2">
      <c r="A34" s="160" t="s">
        <v>454</v>
      </c>
      <c r="B34" s="697"/>
      <c r="C34" s="746">
        <v>0</v>
      </c>
      <c r="D34" s="147" t="s">
        <v>142</v>
      </c>
      <c r="E34" s="760">
        <v>0</v>
      </c>
      <c r="F34" s="147" t="s">
        <v>142</v>
      </c>
      <c r="G34" s="760">
        <v>55.389139999999998</v>
      </c>
      <c r="H34" s="147">
        <v>-93.862052049033196</v>
      </c>
      <c r="I34" s="761">
        <v>0.13549391851043285</v>
      </c>
    </row>
    <row r="35" spans="1:9" s="1" customFormat="1" ht="14.25" customHeight="1" x14ac:dyDescent="0.2">
      <c r="A35" s="160" t="s">
        <v>640</v>
      </c>
      <c r="B35" s="697"/>
      <c r="C35" s="746">
        <v>726.78508999999985</v>
      </c>
      <c r="D35" s="147">
        <v>65.348298616872242</v>
      </c>
      <c r="E35" s="760">
        <v>2609.5111100000004</v>
      </c>
      <c r="F35" s="147">
        <v>55.758951254824481</v>
      </c>
      <c r="G35" s="760">
        <v>8438.1473499999993</v>
      </c>
      <c r="H35" s="147">
        <v>87.150549914477836</v>
      </c>
      <c r="I35" s="761">
        <v>20.641549036867605</v>
      </c>
    </row>
    <row r="36" spans="1:9" s="1" customFormat="1" x14ac:dyDescent="0.2">
      <c r="A36" s="747" t="s">
        <v>114</v>
      </c>
      <c r="B36" s="657"/>
      <c r="C36" s="748">
        <v>4697.7453800000048</v>
      </c>
      <c r="D36" s="658">
        <v>-27.402055246707747</v>
      </c>
      <c r="E36" s="748">
        <v>16603.993010000006</v>
      </c>
      <c r="F36" s="658">
        <v>-5.0163669899939061</v>
      </c>
      <c r="G36" s="748">
        <v>40879.428840000008</v>
      </c>
      <c r="H36" s="658">
        <v>-3.895583590290391</v>
      </c>
      <c r="I36" s="748">
        <v>100</v>
      </c>
    </row>
    <row r="37" spans="1:9" s="1" customFormat="1" x14ac:dyDescent="0.2">
      <c r="A37" s="749"/>
      <c r="B37" s="750" t="s">
        <v>321</v>
      </c>
      <c r="C37" s="751">
        <v>2855.4100400000052</v>
      </c>
      <c r="D37" s="527">
        <v>-46.770395913017168</v>
      </c>
      <c r="E37" s="751">
        <v>10795.193590000008</v>
      </c>
      <c r="F37" s="527">
        <v>-24.04457648244377</v>
      </c>
      <c r="G37" s="751">
        <v>25288.961320000013</v>
      </c>
      <c r="H37" s="527">
        <v>-10.88404614346924</v>
      </c>
      <c r="I37" s="751">
        <v>61.862315686894043</v>
      </c>
    </row>
    <row r="38" spans="1:9" s="1" customFormat="1" x14ac:dyDescent="0.2">
      <c r="A38" s="750"/>
      <c r="B38" s="750" t="s">
        <v>318</v>
      </c>
      <c r="C38" s="751">
        <v>1842.3353400000001</v>
      </c>
      <c r="D38" s="527">
        <v>66.489150326272934</v>
      </c>
      <c r="E38" s="751">
        <v>5808.7994200000003</v>
      </c>
      <c r="F38" s="527">
        <v>77.728215658928846</v>
      </c>
      <c r="G38" s="751">
        <v>15590.467519999997</v>
      </c>
      <c r="H38" s="527">
        <v>10.110871598935505</v>
      </c>
      <c r="I38" s="751">
        <v>38.137684313105957</v>
      </c>
    </row>
    <row r="39" spans="1:9" s="1" customFormat="1" x14ac:dyDescent="0.2">
      <c r="A39" s="752"/>
      <c r="B39" s="752" t="s">
        <v>441</v>
      </c>
      <c r="C39" s="753">
        <v>2980.037750000005</v>
      </c>
      <c r="D39" s="529">
        <v>-43.359361999724548</v>
      </c>
      <c r="E39" s="753">
        <v>10709.344460000008</v>
      </c>
      <c r="F39" s="529">
        <v>-15.578849774269532</v>
      </c>
      <c r="G39" s="753">
        <v>20449.509740000012</v>
      </c>
      <c r="H39" s="529">
        <v>-11.888371273681164</v>
      </c>
      <c r="I39" s="753">
        <v>50.023961489379772</v>
      </c>
    </row>
    <row r="40" spans="1:9" s="1" customFormat="1" x14ac:dyDescent="0.2">
      <c r="A40" s="752"/>
      <c r="B40" s="752" t="s">
        <v>442</v>
      </c>
      <c r="C40" s="753">
        <v>1717.7076299999994</v>
      </c>
      <c r="D40" s="529">
        <v>42.006248958178489</v>
      </c>
      <c r="E40" s="753">
        <v>5894.648549999999</v>
      </c>
      <c r="F40" s="529">
        <v>22.926023112980058</v>
      </c>
      <c r="G40" s="753">
        <v>20429.919099999999</v>
      </c>
      <c r="H40" s="529">
        <v>5.7020632626207961</v>
      </c>
      <c r="I40" s="753">
        <v>49.976038510620235</v>
      </c>
    </row>
    <row r="41" spans="1:9" s="1" customFormat="1" ht="14.25" customHeight="1" x14ac:dyDescent="0.2">
      <c r="A41" s="750"/>
      <c r="B41" s="750" t="s">
        <v>443</v>
      </c>
      <c r="C41" s="751">
        <v>2742.0240200000053</v>
      </c>
      <c r="D41" s="527">
        <v>-47.359461711094667</v>
      </c>
      <c r="E41" s="751">
        <v>9505.7456500000098</v>
      </c>
      <c r="F41" s="527">
        <v>-23.743327058739716</v>
      </c>
      <c r="G41" s="751">
        <v>18579.878090000009</v>
      </c>
      <c r="H41" s="527">
        <v>-13.245947909108374</v>
      </c>
      <c r="I41" s="751">
        <v>45.450434649468072</v>
      </c>
    </row>
    <row r="42" spans="1:9" s="1" customFormat="1" ht="14.25" customHeight="1" x14ac:dyDescent="0.2">
      <c r="I42" s="55" t="s">
        <v>219</v>
      </c>
    </row>
    <row r="43" spans="1:9" s="1" customFormat="1" ht="14.25" customHeight="1" x14ac:dyDescent="0.2">
      <c r="A43" s="825" t="s">
        <v>672</v>
      </c>
      <c r="B43" s="825"/>
      <c r="C43" s="825"/>
      <c r="D43" s="825"/>
      <c r="E43" s="825"/>
      <c r="F43" s="825"/>
      <c r="G43" s="825"/>
      <c r="H43" s="825"/>
      <c r="I43" s="825" t="s">
        <v>219</v>
      </c>
    </row>
    <row r="44" spans="1:9" s="1" customFormat="1" x14ac:dyDescent="0.2">
      <c r="A44" s="825" t="s">
        <v>664</v>
      </c>
      <c r="B44" s="825"/>
      <c r="C44" s="825"/>
      <c r="D44" s="825"/>
      <c r="E44" s="825"/>
      <c r="F44" s="825"/>
      <c r="G44" s="825"/>
      <c r="H44" s="825"/>
      <c r="I44" s="825"/>
    </row>
    <row r="45" spans="1:9" s="1" customFormat="1" x14ac:dyDescent="0.2">
      <c r="A45" s="428" t="s">
        <v>642</v>
      </c>
      <c r="I45" s="652"/>
    </row>
    <row r="46" spans="1:9" s="1" customFormat="1" ht="14.25" customHeight="1" x14ac:dyDescent="0.2">
      <c r="A46" s="80"/>
      <c r="B46" s="80"/>
      <c r="C46" s="80"/>
      <c r="D46" s="80"/>
      <c r="E46" s="80"/>
      <c r="F46" s="80"/>
      <c r="G46" s="80"/>
      <c r="H46" s="80"/>
      <c r="I46" s="80"/>
    </row>
    <row r="47" spans="1:9" s="1" customFormat="1" ht="14.25" customHeight="1" x14ac:dyDescent="0.2">
      <c r="A47" s="80"/>
      <c r="B47" s="80"/>
      <c r="C47" s="80"/>
      <c r="D47" s="80"/>
      <c r="E47" s="80"/>
      <c r="F47" s="80"/>
      <c r="G47" s="80"/>
      <c r="H47" s="80"/>
      <c r="I47" s="80"/>
    </row>
    <row r="48" spans="1:9" s="1" customFormat="1" x14ac:dyDescent="0.2">
      <c r="A48" s="80"/>
      <c r="B48" s="80"/>
      <c r="C48" s="80"/>
      <c r="D48" s="80"/>
      <c r="E48" s="80"/>
      <c r="F48" s="80"/>
      <c r="G48" s="80"/>
      <c r="H48" s="80"/>
      <c r="I48" s="80"/>
    </row>
    <row r="49" spans="1:9" s="1" customFormat="1" x14ac:dyDescent="0.2">
      <c r="A49" s="80"/>
      <c r="B49" s="80"/>
      <c r="C49" s="80"/>
      <c r="D49" s="80"/>
      <c r="E49" s="80"/>
      <c r="F49" s="80"/>
      <c r="G49" s="80"/>
      <c r="H49" s="80"/>
      <c r="I49" s="80"/>
    </row>
    <row r="50" spans="1:9" s="1" customFormat="1" x14ac:dyDescent="0.2">
      <c r="A50" s="80"/>
      <c r="B50" s="80"/>
      <c r="C50" s="80"/>
      <c r="D50" s="80"/>
      <c r="E50" s="80"/>
      <c r="F50" s="80"/>
      <c r="G50" s="80"/>
      <c r="H50" s="80"/>
      <c r="I50" s="80"/>
    </row>
    <row r="51" spans="1:9" s="1" customFormat="1" x14ac:dyDescent="0.2">
      <c r="G51" s="612"/>
    </row>
    <row r="52" spans="1:9" s="1" customFormat="1" x14ac:dyDescent="0.2">
      <c r="G52" s="612"/>
    </row>
    <row r="53" spans="1:9" s="1" customFormat="1" x14ac:dyDescent="0.2">
      <c r="G53" s="612"/>
    </row>
    <row r="54" spans="1:9" s="1" customFormat="1" x14ac:dyDescent="0.2">
      <c r="G54" s="612"/>
    </row>
    <row r="55" spans="1:9" s="1" customFormat="1" x14ac:dyDescent="0.2">
      <c r="G55" s="612"/>
    </row>
    <row r="56" spans="1:9" s="1" customFormat="1" x14ac:dyDescent="0.2">
      <c r="G56" s="612"/>
    </row>
    <row r="57" spans="1:9" s="1" customFormat="1" x14ac:dyDescent="0.2">
      <c r="G57" s="612"/>
    </row>
    <row r="58" spans="1:9" s="1" customFormat="1" x14ac:dyDescent="0.2">
      <c r="G58" s="612"/>
    </row>
    <row r="59" spans="1:9" s="1" customFormat="1" x14ac:dyDescent="0.2">
      <c r="G59" s="612"/>
    </row>
    <row r="60" spans="1:9" s="1" customFormat="1" x14ac:dyDescent="0.2">
      <c r="G60" s="612"/>
    </row>
    <row r="61" spans="1:9" s="1" customFormat="1" x14ac:dyDescent="0.2">
      <c r="G61" s="612"/>
    </row>
    <row r="62" spans="1:9" s="1" customFormat="1" x14ac:dyDescent="0.2">
      <c r="G62" s="612"/>
    </row>
    <row r="63" spans="1:9" s="1" customFormat="1" x14ac:dyDescent="0.2">
      <c r="G63" s="612"/>
    </row>
    <row r="64" spans="1:9" s="1" customFormat="1" x14ac:dyDescent="0.2">
      <c r="G64" s="612"/>
    </row>
    <row r="65" spans="7:7" s="1" customFormat="1" x14ac:dyDescent="0.2">
      <c r="G65" s="612"/>
    </row>
    <row r="66" spans="7:7" s="1" customFormat="1" x14ac:dyDescent="0.2">
      <c r="G66" s="612"/>
    </row>
    <row r="67" spans="7:7" s="1" customFormat="1" x14ac:dyDescent="0.2">
      <c r="G67" s="612"/>
    </row>
    <row r="68" spans="7:7" s="1" customFormat="1" x14ac:dyDescent="0.2">
      <c r="G68" s="612"/>
    </row>
    <row r="69" spans="7:7" s="1" customFormat="1" x14ac:dyDescent="0.2">
      <c r="G69" s="612"/>
    </row>
    <row r="70" spans="7:7" s="1" customFormat="1" x14ac:dyDescent="0.2">
      <c r="G70" s="612"/>
    </row>
    <row r="71" spans="7:7" s="1" customFormat="1" x14ac:dyDescent="0.2">
      <c r="G71" s="612"/>
    </row>
    <row r="72" spans="7:7" s="1" customFormat="1" x14ac:dyDescent="0.2">
      <c r="G72" s="612"/>
    </row>
    <row r="73" spans="7:7" s="1" customFormat="1" x14ac:dyDescent="0.2">
      <c r="G73" s="612"/>
    </row>
    <row r="74" spans="7:7" s="1" customFormat="1" x14ac:dyDescent="0.2">
      <c r="G74" s="612"/>
    </row>
    <row r="75" spans="7:7" s="1" customFormat="1" x14ac:dyDescent="0.2">
      <c r="G75" s="612"/>
    </row>
    <row r="76" spans="7:7" s="1" customFormat="1" x14ac:dyDescent="0.2">
      <c r="G76" s="612"/>
    </row>
    <row r="77" spans="7:7" s="1" customFormat="1" x14ac:dyDescent="0.2">
      <c r="G77" s="612"/>
    </row>
    <row r="78" spans="7:7" s="1" customFormat="1" x14ac:dyDescent="0.2">
      <c r="G78" s="612"/>
    </row>
    <row r="79" spans="7:7" s="1" customFormat="1" x14ac:dyDescent="0.2">
      <c r="G79" s="612"/>
    </row>
    <row r="80" spans="7:7" s="1" customFormat="1" x14ac:dyDescent="0.2">
      <c r="G80" s="612"/>
    </row>
    <row r="81" spans="7:7" s="1" customFormat="1" x14ac:dyDescent="0.2">
      <c r="G81" s="612"/>
    </row>
    <row r="82" spans="7:7" s="1" customFormat="1" x14ac:dyDescent="0.2">
      <c r="G82" s="612"/>
    </row>
    <row r="83" spans="7:7" s="1" customFormat="1" x14ac:dyDescent="0.2">
      <c r="G83" s="612"/>
    </row>
    <row r="84" spans="7:7" s="1" customFormat="1" x14ac:dyDescent="0.2">
      <c r="G84" s="612"/>
    </row>
    <row r="85" spans="7:7" s="1" customFormat="1" x14ac:dyDescent="0.2">
      <c r="G85" s="612"/>
    </row>
    <row r="86" spans="7:7" s="1" customFormat="1" x14ac:dyDescent="0.2">
      <c r="G86" s="612"/>
    </row>
    <row r="87" spans="7:7" s="1" customFormat="1" x14ac:dyDescent="0.2">
      <c r="G87" s="612"/>
    </row>
    <row r="88" spans="7:7" s="1" customFormat="1" x14ac:dyDescent="0.2">
      <c r="G88" s="612"/>
    </row>
    <row r="89" spans="7:7" s="1" customFormat="1" x14ac:dyDescent="0.2">
      <c r="G89" s="612"/>
    </row>
    <row r="90" spans="7:7" s="1" customFormat="1" x14ac:dyDescent="0.2">
      <c r="G90" s="612"/>
    </row>
    <row r="91" spans="7:7" s="1" customFormat="1" x14ac:dyDescent="0.2">
      <c r="G91" s="612"/>
    </row>
    <row r="92" spans="7:7" s="1" customFormat="1" x14ac:dyDescent="0.2">
      <c r="G92" s="612"/>
    </row>
    <row r="93" spans="7:7" s="1" customFormat="1" x14ac:dyDescent="0.2">
      <c r="G93" s="612"/>
    </row>
    <row r="94" spans="7:7" s="1" customFormat="1" x14ac:dyDescent="0.2">
      <c r="G94" s="612"/>
    </row>
    <row r="95" spans="7:7" s="1" customFormat="1" x14ac:dyDescent="0.2">
      <c r="G95" s="612"/>
    </row>
    <row r="96" spans="7:7" s="1" customFormat="1" x14ac:dyDescent="0.2">
      <c r="G96" s="612"/>
    </row>
    <row r="97" spans="7:7" s="1" customFormat="1" x14ac:dyDescent="0.2">
      <c r="G97" s="612"/>
    </row>
    <row r="98" spans="7:7" s="1" customFormat="1" x14ac:dyDescent="0.2">
      <c r="G98" s="612"/>
    </row>
    <row r="99" spans="7:7" s="1" customFormat="1" x14ac:dyDescent="0.2">
      <c r="G99" s="612"/>
    </row>
    <row r="100" spans="7:7" s="1" customFormat="1" x14ac:dyDescent="0.2">
      <c r="G100" s="612"/>
    </row>
    <row r="101" spans="7:7" s="1" customFormat="1" x14ac:dyDescent="0.2">
      <c r="G101" s="612"/>
    </row>
    <row r="102" spans="7:7" s="1" customFormat="1" x14ac:dyDescent="0.2">
      <c r="G102" s="612"/>
    </row>
    <row r="103" spans="7:7" s="1" customFormat="1" x14ac:dyDescent="0.2">
      <c r="G103" s="612"/>
    </row>
    <row r="104" spans="7:7" s="1" customFormat="1" x14ac:dyDescent="0.2">
      <c r="G104" s="612"/>
    </row>
    <row r="105" spans="7:7" s="1" customFormat="1" x14ac:dyDescent="0.2">
      <c r="G105" s="612"/>
    </row>
    <row r="106" spans="7:7" s="1" customFormat="1" x14ac:dyDescent="0.2">
      <c r="G106" s="612"/>
    </row>
    <row r="107" spans="7:7" s="1" customFormat="1" x14ac:dyDescent="0.2">
      <c r="G107" s="612"/>
    </row>
    <row r="108" spans="7:7" s="1" customFormat="1" x14ac:dyDescent="0.2">
      <c r="G108" s="612"/>
    </row>
    <row r="109" spans="7:7" s="1" customFormat="1" x14ac:dyDescent="0.2">
      <c r="G109" s="612"/>
    </row>
    <row r="110" spans="7:7" s="1" customFormat="1" x14ac:dyDescent="0.2">
      <c r="G110" s="612"/>
    </row>
    <row r="111" spans="7:7" s="1" customFormat="1" x14ac:dyDescent="0.2">
      <c r="G111" s="612"/>
    </row>
    <row r="112" spans="7:7" s="1" customFormat="1" x14ac:dyDescent="0.2">
      <c r="G112" s="612"/>
    </row>
    <row r="113" spans="7:7" s="1" customFormat="1" x14ac:dyDescent="0.2">
      <c r="G113" s="612"/>
    </row>
    <row r="114" spans="7:7" s="1" customFormat="1" x14ac:dyDescent="0.2">
      <c r="G114" s="612"/>
    </row>
    <row r="115" spans="7:7" s="1" customFormat="1" x14ac:dyDescent="0.2">
      <c r="G115" s="612"/>
    </row>
    <row r="116" spans="7:7" s="1" customFormat="1" x14ac:dyDescent="0.2">
      <c r="G116" s="612"/>
    </row>
    <row r="117" spans="7:7" s="1" customFormat="1" x14ac:dyDescent="0.2">
      <c r="G117" s="612"/>
    </row>
    <row r="118" spans="7:7" s="1" customFormat="1" x14ac:dyDescent="0.2">
      <c r="G118" s="612"/>
    </row>
    <row r="119" spans="7:7" s="1" customFormat="1" x14ac:dyDescent="0.2">
      <c r="G119" s="612"/>
    </row>
    <row r="120" spans="7:7" s="1" customFormat="1" x14ac:dyDescent="0.2">
      <c r="G120" s="612"/>
    </row>
    <row r="121" spans="7:7" s="1" customFormat="1" x14ac:dyDescent="0.2">
      <c r="G121" s="612"/>
    </row>
    <row r="122" spans="7:7" s="1" customFormat="1" x14ac:dyDescent="0.2">
      <c r="G122" s="612"/>
    </row>
    <row r="123" spans="7:7" s="1" customFormat="1" x14ac:dyDescent="0.2">
      <c r="G123" s="612"/>
    </row>
    <row r="124" spans="7:7" s="1" customFormat="1" x14ac:dyDescent="0.2">
      <c r="G124" s="612"/>
    </row>
    <row r="125" spans="7:7" s="1" customFormat="1" x14ac:dyDescent="0.2">
      <c r="G125" s="612"/>
    </row>
    <row r="126" spans="7:7" s="1" customFormat="1" x14ac:dyDescent="0.2">
      <c r="G126" s="612"/>
    </row>
    <row r="127" spans="7:7" s="1" customFormat="1" x14ac:dyDescent="0.2">
      <c r="G127" s="612"/>
    </row>
    <row r="128" spans="7:7" s="1" customFormat="1" x14ac:dyDescent="0.2">
      <c r="G128" s="612"/>
    </row>
    <row r="129" spans="7:7" s="1" customFormat="1" x14ac:dyDescent="0.2">
      <c r="G129" s="612"/>
    </row>
    <row r="130" spans="7:7" s="1" customFormat="1" x14ac:dyDescent="0.2">
      <c r="G130" s="612"/>
    </row>
    <row r="131" spans="7:7" s="1" customFormat="1" x14ac:dyDescent="0.2">
      <c r="G131" s="612"/>
    </row>
    <row r="132" spans="7:7" s="1" customFormat="1" x14ac:dyDescent="0.2">
      <c r="G132" s="612"/>
    </row>
    <row r="133" spans="7:7" s="1" customFormat="1" x14ac:dyDescent="0.2">
      <c r="G133" s="612"/>
    </row>
    <row r="134" spans="7:7" s="1" customFormat="1" x14ac:dyDescent="0.2">
      <c r="G134" s="612"/>
    </row>
    <row r="135" spans="7:7" s="1" customFormat="1" x14ac:dyDescent="0.2">
      <c r="G135" s="612"/>
    </row>
    <row r="136" spans="7:7" s="1" customFormat="1" x14ac:dyDescent="0.2">
      <c r="G136" s="612"/>
    </row>
    <row r="137" spans="7:7" s="1" customFormat="1" x14ac:dyDescent="0.2">
      <c r="G137" s="612"/>
    </row>
    <row r="138" spans="7:7" s="1" customFormat="1" x14ac:dyDescent="0.2">
      <c r="G138" s="612"/>
    </row>
    <row r="139" spans="7:7" s="1" customFormat="1" x14ac:dyDescent="0.2">
      <c r="G139" s="612"/>
    </row>
    <row r="140" spans="7:7" s="1" customFormat="1" x14ac:dyDescent="0.2">
      <c r="G140" s="612"/>
    </row>
    <row r="141" spans="7:7" s="1" customFormat="1" x14ac:dyDescent="0.2">
      <c r="G141" s="612"/>
    </row>
    <row r="142" spans="7:7" s="1" customFormat="1" x14ac:dyDescent="0.2">
      <c r="G142" s="612"/>
    </row>
    <row r="143" spans="7:7" s="1" customFormat="1" x14ac:dyDescent="0.2">
      <c r="G143" s="612"/>
    </row>
    <row r="144" spans="7:7" s="1" customFormat="1" x14ac:dyDescent="0.2">
      <c r="G144" s="612"/>
    </row>
    <row r="145" spans="7:7" s="1" customFormat="1" x14ac:dyDescent="0.2">
      <c r="G145" s="612"/>
    </row>
    <row r="146" spans="7:7" s="1" customFormat="1" x14ac:dyDescent="0.2">
      <c r="G146" s="612"/>
    </row>
    <row r="147" spans="7:7" s="1" customFormat="1" x14ac:dyDescent="0.2">
      <c r="G147" s="612"/>
    </row>
    <row r="148" spans="7:7" s="1" customFormat="1" x14ac:dyDescent="0.2">
      <c r="G148" s="612"/>
    </row>
    <row r="149" spans="7:7" s="1" customFormat="1" x14ac:dyDescent="0.2">
      <c r="G149" s="612"/>
    </row>
    <row r="150" spans="7:7" s="1" customFormat="1" x14ac:dyDescent="0.2">
      <c r="G150" s="612"/>
    </row>
    <row r="151" spans="7:7" s="1" customFormat="1" x14ac:dyDescent="0.2">
      <c r="G151" s="612"/>
    </row>
    <row r="152" spans="7:7" s="1" customFormat="1" x14ac:dyDescent="0.2">
      <c r="G152" s="612"/>
    </row>
    <row r="153" spans="7:7" s="1" customFormat="1" x14ac:dyDescent="0.2">
      <c r="G153" s="612"/>
    </row>
    <row r="154" spans="7:7" s="1" customFormat="1" x14ac:dyDescent="0.2">
      <c r="G154" s="612"/>
    </row>
    <row r="155" spans="7:7" s="1" customFormat="1" x14ac:dyDescent="0.2">
      <c r="G155" s="612"/>
    </row>
    <row r="156" spans="7:7" s="1" customFormat="1" x14ac:dyDescent="0.2">
      <c r="G156" s="612"/>
    </row>
    <row r="157" spans="7:7" s="1" customFormat="1" x14ac:dyDescent="0.2">
      <c r="G157" s="612"/>
    </row>
    <row r="158" spans="7:7" s="1" customFormat="1" x14ac:dyDescent="0.2">
      <c r="G158" s="612"/>
    </row>
    <row r="159" spans="7:7" s="1" customFormat="1" x14ac:dyDescent="0.2">
      <c r="G159" s="612"/>
    </row>
    <row r="160" spans="7:7" s="1" customFormat="1" x14ac:dyDescent="0.2">
      <c r="G160" s="612"/>
    </row>
    <row r="161" spans="7:7" s="1" customFormat="1" x14ac:dyDescent="0.2">
      <c r="G161" s="612"/>
    </row>
    <row r="162" spans="7:7" s="1" customFormat="1" x14ac:dyDescent="0.2">
      <c r="G162" s="612"/>
    </row>
    <row r="163" spans="7:7" s="1" customFormat="1" x14ac:dyDescent="0.2">
      <c r="G163" s="612"/>
    </row>
    <row r="164" spans="7:7" s="1" customFormat="1" x14ac:dyDescent="0.2">
      <c r="G164" s="612"/>
    </row>
    <row r="165" spans="7:7" s="1" customFormat="1" x14ac:dyDescent="0.2">
      <c r="G165" s="612"/>
    </row>
    <row r="166" spans="7:7" s="1" customFormat="1" x14ac:dyDescent="0.2">
      <c r="G166" s="612"/>
    </row>
    <row r="167" spans="7:7" s="1" customFormat="1" x14ac:dyDescent="0.2">
      <c r="G167" s="612"/>
    </row>
    <row r="168" spans="7:7" s="1" customFormat="1" x14ac:dyDescent="0.2">
      <c r="G168" s="612"/>
    </row>
    <row r="169" spans="7:7" s="1" customFormat="1" x14ac:dyDescent="0.2">
      <c r="G169" s="612"/>
    </row>
    <row r="170" spans="7:7" s="1" customFormat="1" x14ac:dyDescent="0.2">
      <c r="G170" s="612"/>
    </row>
    <row r="171" spans="7:7" s="1" customFormat="1" x14ac:dyDescent="0.2">
      <c r="G171" s="612"/>
    </row>
    <row r="172" spans="7:7" s="1" customFormat="1" x14ac:dyDescent="0.2">
      <c r="G172" s="612"/>
    </row>
    <row r="173" spans="7:7" s="1" customFormat="1" x14ac:dyDescent="0.2">
      <c r="G173" s="612"/>
    </row>
    <row r="174" spans="7:7" s="1" customFormat="1" x14ac:dyDescent="0.2">
      <c r="G174" s="612"/>
    </row>
    <row r="175" spans="7:7" s="1" customFormat="1" x14ac:dyDescent="0.2">
      <c r="G175" s="612"/>
    </row>
    <row r="176" spans="7:7" s="1" customFormat="1" x14ac:dyDescent="0.2">
      <c r="G176" s="612"/>
    </row>
    <row r="177" spans="7:7" s="1" customFormat="1" x14ac:dyDescent="0.2">
      <c r="G177" s="612"/>
    </row>
    <row r="178" spans="7:7" s="1" customFormat="1" x14ac:dyDescent="0.2">
      <c r="G178" s="612"/>
    </row>
    <row r="179" spans="7:7" s="1" customFormat="1" x14ac:dyDescent="0.2">
      <c r="G179" s="612"/>
    </row>
    <row r="180" spans="7:7" s="1" customFormat="1" x14ac:dyDescent="0.2">
      <c r="G180" s="612"/>
    </row>
    <row r="181" spans="7:7" s="1" customFormat="1" x14ac:dyDescent="0.2">
      <c r="G181" s="612"/>
    </row>
    <row r="182" spans="7:7" s="1" customFormat="1" x14ac:dyDescent="0.2">
      <c r="G182" s="612"/>
    </row>
    <row r="183" spans="7:7" s="1" customFormat="1" x14ac:dyDescent="0.2">
      <c r="G183" s="612"/>
    </row>
    <row r="184" spans="7:7" s="1" customFormat="1" x14ac:dyDescent="0.2">
      <c r="G184" s="612"/>
    </row>
    <row r="185" spans="7:7" s="1" customFormat="1" x14ac:dyDescent="0.2">
      <c r="G185" s="612"/>
    </row>
    <row r="186" spans="7:7" s="1" customFormat="1" x14ac:dyDescent="0.2">
      <c r="G186" s="612"/>
    </row>
    <row r="187" spans="7:7" s="1" customFormat="1" x14ac:dyDescent="0.2">
      <c r="G187" s="612"/>
    </row>
    <row r="188" spans="7:7" s="1" customFormat="1" x14ac:dyDescent="0.2">
      <c r="G188" s="612"/>
    </row>
    <row r="189" spans="7:7" s="1" customFormat="1" x14ac:dyDescent="0.2">
      <c r="G189" s="612"/>
    </row>
    <row r="190" spans="7:7" s="1" customFormat="1" x14ac:dyDescent="0.2">
      <c r="G190" s="612"/>
    </row>
    <row r="191" spans="7:7" s="1" customFormat="1" x14ac:dyDescent="0.2">
      <c r="G191" s="612"/>
    </row>
    <row r="192" spans="7:7" s="1" customFormat="1" x14ac:dyDescent="0.2">
      <c r="G192" s="612"/>
    </row>
    <row r="193" spans="7:7" s="1" customFormat="1" x14ac:dyDescent="0.2">
      <c r="G193" s="612"/>
    </row>
    <row r="194" spans="7:7" s="1" customFormat="1" x14ac:dyDescent="0.2">
      <c r="G194" s="612"/>
    </row>
    <row r="195" spans="7:7" s="1" customFormat="1" x14ac:dyDescent="0.2">
      <c r="G195" s="612"/>
    </row>
    <row r="196" spans="7:7" s="1" customFormat="1" x14ac:dyDescent="0.2">
      <c r="G196" s="612"/>
    </row>
    <row r="197" spans="7:7" s="1" customFormat="1" x14ac:dyDescent="0.2">
      <c r="G197" s="612"/>
    </row>
    <row r="198" spans="7:7" s="1" customFormat="1" x14ac:dyDescent="0.2">
      <c r="G198" s="612"/>
    </row>
    <row r="199" spans="7:7" s="1" customFormat="1" x14ac:dyDescent="0.2">
      <c r="G199" s="612"/>
    </row>
    <row r="200" spans="7:7" s="1" customFormat="1" x14ac:dyDescent="0.2">
      <c r="G200" s="612"/>
    </row>
    <row r="201" spans="7:7" s="1" customFormat="1" x14ac:dyDescent="0.2">
      <c r="G201" s="612"/>
    </row>
    <row r="202" spans="7:7" s="1" customFormat="1" x14ac:dyDescent="0.2">
      <c r="G202" s="612"/>
    </row>
    <row r="203" spans="7:7" s="1" customFormat="1" x14ac:dyDescent="0.2">
      <c r="G203" s="612"/>
    </row>
    <row r="204" spans="7:7" s="1" customFormat="1" x14ac:dyDescent="0.2">
      <c r="G204" s="612"/>
    </row>
    <row r="205" spans="7:7" s="1" customFormat="1" x14ac:dyDescent="0.2">
      <c r="G205" s="612"/>
    </row>
    <row r="206" spans="7:7" s="1" customFormat="1" x14ac:dyDescent="0.2">
      <c r="G206" s="612"/>
    </row>
    <row r="207" spans="7:7" s="1" customFormat="1" x14ac:dyDescent="0.2">
      <c r="G207" s="612"/>
    </row>
    <row r="208" spans="7:7" s="1" customFormat="1" x14ac:dyDescent="0.2">
      <c r="G208" s="612"/>
    </row>
    <row r="209" spans="7:7" s="1" customFormat="1" x14ac:dyDescent="0.2">
      <c r="G209" s="612"/>
    </row>
    <row r="210" spans="7:7" s="1" customFormat="1" x14ac:dyDescent="0.2">
      <c r="G210" s="612"/>
    </row>
    <row r="211" spans="7:7" s="1" customFormat="1" x14ac:dyDescent="0.2">
      <c r="G211" s="612"/>
    </row>
    <row r="212" spans="7:7" s="1" customFormat="1" x14ac:dyDescent="0.2">
      <c r="G212" s="612"/>
    </row>
    <row r="213" spans="7:7" s="1" customFormat="1" x14ac:dyDescent="0.2">
      <c r="G213" s="612"/>
    </row>
    <row r="214" spans="7:7" s="1" customFormat="1" x14ac:dyDescent="0.2">
      <c r="G214" s="612"/>
    </row>
    <row r="215" spans="7:7" s="1" customFormat="1" x14ac:dyDescent="0.2">
      <c r="G215" s="612"/>
    </row>
    <row r="216" spans="7:7" s="1" customFormat="1" x14ac:dyDescent="0.2">
      <c r="G216" s="612"/>
    </row>
    <row r="217" spans="7:7" s="1" customFormat="1" x14ac:dyDescent="0.2">
      <c r="G217" s="612"/>
    </row>
    <row r="218" spans="7:7" s="1" customFormat="1" x14ac:dyDescent="0.2">
      <c r="G218" s="612"/>
    </row>
    <row r="219" spans="7:7" s="1" customFormat="1" x14ac:dyDescent="0.2">
      <c r="G219" s="612"/>
    </row>
    <row r="220" spans="7:7" s="1" customFormat="1" x14ac:dyDescent="0.2">
      <c r="G220" s="612"/>
    </row>
    <row r="221" spans="7:7" s="1" customFormat="1" x14ac:dyDescent="0.2">
      <c r="G221" s="612"/>
    </row>
    <row r="222" spans="7:7" s="1" customFormat="1" x14ac:dyDescent="0.2">
      <c r="G222" s="612"/>
    </row>
    <row r="223" spans="7:7" s="1" customFormat="1" x14ac:dyDescent="0.2">
      <c r="G223" s="612"/>
    </row>
    <row r="224" spans="7:7" s="1" customFormat="1" x14ac:dyDescent="0.2">
      <c r="G224" s="612"/>
    </row>
    <row r="225" spans="7:7" s="1" customFormat="1" x14ac:dyDescent="0.2">
      <c r="G225" s="612"/>
    </row>
    <row r="226" spans="7:7" s="1" customFormat="1" x14ac:dyDescent="0.2">
      <c r="G226" s="612"/>
    </row>
    <row r="227" spans="7:7" s="1" customFormat="1" x14ac:dyDescent="0.2">
      <c r="G227" s="612"/>
    </row>
    <row r="228" spans="7:7" s="1" customFormat="1" x14ac:dyDescent="0.2">
      <c r="G228" s="612"/>
    </row>
    <row r="229" spans="7:7" s="1" customFormat="1" x14ac:dyDescent="0.2">
      <c r="G229" s="612"/>
    </row>
    <row r="230" spans="7:7" s="1" customFormat="1" x14ac:dyDescent="0.2">
      <c r="G230" s="612"/>
    </row>
    <row r="231" spans="7:7" s="1" customFormat="1" x14ac:dyDescent="0.2">
      <c r="G231" s="612"/>
    </row>
    <row r="232" spans="7:7" s="1" customFormat="1" x14ac:dyDescent="0.2">
      <c r="G232" s="612"/>
    </row>
    <row r="233" spans="7:7" s="1" customFormat="1" x14ac:dyDescent="0.2">
      <c r="G233" s="612"/>
    </row>
    <row r="234" spans="7:7" s="1" customFormat="1" x14ac:dyDescent="0.2">
      <c r="G234" s="612"/>
    </row>
    <row r="235" spans="7:7" s="1" customFormat="1" x14ac:dyDescent="0.2">
      <c r="G235" s="612"/>
    </row>
    <row r="236" spans="7:7" s="1" customFormat="1" x14ac:dyDescent="0.2">
      <c r="G236" s="612"/>
    </row>
    <row r="237" spans="7:7" s="1" customFormat="1" x14ac:dyDescent="0.2">
      <c r="G237" s="612"/>
    </row>
    <row r="238" spans="7:7" s="1" customFormat="1" x14ac:dyDescent="0.2">
      <c r="G238" s="612"/>
    </row>
    <row r="239" spans="7:7" s="1" customFormat="1" x14ac:dyDescent="0.2">
      <c r="G239" s="612"/>
    </row>
    <row r="240" spans="7:7" s="1" customFormat="1" x14ac:dyDescent="0.2">
      <c r="G240" s="612"/>
    </row>
    <row r="241" spans="7:7" s="1" customFormat="1" x14ac:dyDescent="0.2">
      <c r="G241" s="612"/>
    </row>
    <row r="242" spans="7:7" s="1" customFormat="1" x14ac:dyDescent="0.2">
      <c r="G242" s="612"/>
    </row>
    <row r="243" spans="7:7" s="1" customFormat="1" x14ac:dyDescent="0.2">
      <c r="G243" s="612"/>
    </row>
    <row r="244" spans="7:7" s="1" customFormat="1" x14ac:dyDescent="0.2">
      <c r="G244" s="612"/>
    </row>
    <row r="245" spans="7:7" s="1" customFormat="1" x14ac:dyDescent="0.2">
      <c r="G245" s="612"/>
    </row>
    <row r="246" spans="7:7" s="1" customFormat="1" x14ac:dyDescent="0.2">
      <c r="G246" s="612"/>
    </row>
    <row r="247" spans="7:7" s="1" customFormat="1" x14ac:dyDescent="0.2">
      <c r="G247" s="612"/>
    </row>
    <row r="248" spans="7:7" s="1" customFormat="1" x14ac:dyDescent="0.2">
      <c r="G248" s="612"/>
    </row>
    <row r="249" spans="7:7" s="1" customFormat="1" x14ac:dyDescent="0.2">
      <c r="G249" s="612"/>
    </row>
    <row r="250" spans="7:7" s="1" customFormat="1" x14ac:dyDescent="0.2">
      <c r="G250" s="612"/>
    </row>
    <row r="251" spans="7:7" s="1" customFormat="1" x14ac:dyDescent="0.2">
      <c r="G251" s="612"/>
    </row>
    <row r="252" spans="7:7" s="1" customFormat="1" x14ac:dyDescent="0.2">
      <c r="G252" s="612"/>
    </row>
    <row r="253" spans="7:7" s="1" customFormat="1" x14ac:dyDescent="0.2">
      <c r="G253" s="612"/>
    </row>
    <row r="254" spans="7:7" s="1" customFormat="1" x14ac:dyDescent="0.2">
      <c r="G254" s="612"/>
    </row>
    <row r="255" spans="7:7" s="1" customFormat="1" x14ac:dyDescent="0.2">
      <c r="G255" s="612"/>
    </row>
    <row r="256" spans="7:7" s="1" customFormat="1" x14ac:dyDescent="0.2">
      <c r="G256" s="612"/>
    </row>
    <row r="257" spans="7:7" s="1" customFormat="1" x14ac:dyDescent="0.2">
      <c r="G257" s="612"/>
    </row>
    <row r="258" spans="7:7" s="1" customFormat="1" x14ac:dyDescent="0.2">
      <c r="G258" s="612"/>
    </row>
    <row r="259" spans="7:7" s="1" customFormat="1" x14ac:dyDescent="0.2">
      <c r="G259" s="612"/>
    </row>
    <row r="260" spans="7:7" s="1" customFormat="1" x14ac:dyDescent="0.2">
      <c r="G260" s="612"/>
    </row>
    <row r="261" spans="7:7" s="1" customFormat="1" x14ac:dyDescent="0.2">
      <c r="G261" s="612"/>
    </row>
    <row r="262" spans="7:7" s="1" customFormat="1" x14ac:dyDescent="0.2">
      <c r="G262" s="612"/>
    </row>
    <row r="263" spans="7:7" s="1" customFormat="1" x14ac:dyDescent="0.2">
      <c r="G263" s="612"/>
    </row>
    <row r="264" spans="7:7" s="1" customFormat="1" x14ac:dyDescent="0.2">
      <c r="G264" s="612"/>
    </row>
    <row r="265" spans="7:7" s="1" customFormat="1" x14ac:dyDescent="0.2">
      <c r="G265" s="612"/>
    </row>
    <row r="266" spans="7:7" s="1" customFormat="1" x14ac:dyDescent="0.2">
      <c r="G266" s="612"/>
    </row>
    <row r="267" spans="7:7" s="1" customFormat="1" x14ac:dyDescent="0.2">
      <c r="G267" s="612"/>
    </row>
    <row r="268" spans="7:7" s="1" customFormat="1" x14ac:dyDescent="0.2">
      <c r="G268" s="612"/>
    </row>
    <row r="269" spans="7:7" s="1" customFormat="1" x14ac:dyDescent="0.2">
      <c r="G269" s="612"/>
    </row>
    <row r="270" spans="7:7" s="1" customFormat="1" x14ac:dyDescent="0.2">
      <c r="G270" s="612"/>
    </row>
    <row r="271" spans="7:7" s="1" customFormat="1" x14ac:dyDescent="0.2">
      <c r="G271" s="612"/>
    </row>
    <row r="272" spans="7:7" s="1" customFormat="1" x14ac:dyDescent="0.2">
      <c r="G272" s="612"/>
    </row>
    <row r="273" spans="7:7" s="1" customFormat="1" x14ac:dyDescent="0.2">
      <c r="G273" s="612"/>
    </row>
    <row r="274" spans="7:7" s="1" customFormat="1" x14ac:dyDescent="0.2">
      <c r="G274" s="612"/>
    </row>
    <row r="275" spans="7:7" s="1" customFormat="1" x14ac:dyDescent="0.2">
      <c r="G275" s="612"/>
    </row>
    <row r="276" spans="7:7" s="1" customFormat="1" x14ac:dyDescent="0.2">
      <c r="G276" s="612"/>
    </row>
    <row r="277" spans="7:7" s="1" customFormat="1" x14ac:dyDescent="0.2">
      <c r="G277" s="612"/>
    </row>
    <row r="278" spans="7:7" s="1" customFormat="1" x14ac:dyDescent="0.2">
      <c r="G278" s="612"/>
    </row>
    <row r="279" spans="7:7" s="1" customFormat="1" x14ac:dyDescent="0.2">
      <c r="G279" s="612"/>
    </row>
    <row r="280" spans="7:7" s="1" customFormat="1" x14ac:dyDescent="0.2">
      <c r="G280" s="612"/>
    </row>
    <row r="281" spans="7:7" s="1" customFormat="1" x14ac:dyDescent="0.2">
      <c r="G281" s="612"/>
    </row>
    <row r="282" spans="7:7" s="1" customFormat="1" x14ac:dyDescent="0.2">
      <c r="G282" s="612"/>
    </row>
    <row r="283" spans="7:7" s="1" customFormat="1" x14ac:dyDescent="0.2">
      <c r="G283" s="612"/>
    </row>
    <row r="284" spans="7:7" s="1" customFormat="1" x14ac:dyDescent="0.2">
      <c r="G284" s="612"/>
    </row>
    <row r="285" spans="7:7" s="1" customFormat="1" x14ac:dyDescent="0.2">
      <c r="G285" s="612"/>
    </row>
    <row r="286" spans="7:7" s="1" customFormat="1" x14ac:dyDescent="0.2">
      <c r="G286" s="612"/>
    </row>
    <row r="287" spans="7:7" s="1" customFormat="1" x14ac:dyDescent="0.2">
      <c r="G287" s="612"/>
    </row>
    <row r="288" spans="7:7" s="1" customFormat="1" x14ac:dyDescent="0.2">
      <c r="G288" s="612"/>
    </row>
    <row r="289" spans="7:7" s="1" customFormat="1" x14ac:dyDescent="0.2">
      <c r="G289" s="612"/>
    </row>
    <row r="290" spans="7:7" s="1" customFormat="1" x14ac:dyDescent="0.2">
      <c r="G290" s="612"/>
    </row>
    <row r="291" spans="7:7" s="1" customFormat="1" x14ac:dyDescent="0.2">
      <c r="G291" s="612"/>
    </row>
    <row r="292" spans="7:7" s="1" customFormat="1" x14ac:dyDescent="0.2">
      <c r="G292" s="612"/>
    </row>
    <row r="293" spans="7:7" s="1" customFormat="1" x14ac:dyDescent="0.2">
      <c r="G293" s="612"/>
    </row>
    <row r="294" spans="7:7" s="1" customFormat="1" x14ac:dyDescent="0.2">
      <c r="G294" s="612"/>
    </row>
    <row r="295" spans="7:7" s="1" customFormat="1" x14ac:dyDescent="0.2">
      <c r="G295" s="612"/>
    </row>
    <row r="296" spans="7:7" s="1" customFormat="1" x14ac:dyDescent="0.2">
      <c r="G296" s="612"/>
    </row>
    <row r="297" spans="7:7" s="1" customFormat="1" x14ac:dyDescent="0.2">
      <c r="G297" s="612"/>
    </row>
    <row r="298" spans="7:7" s="1" customFormat="1" x14ac:dyDescent="0.2">
      <c r="G298" s="612"/>
    </row>
    <row r="299" spans="7:7" s="1" customFormat="1" x14ac:dyDescent="0.2">
      <c r="G299" s="612"/>
    </row>
    <row r="300" spans="7:7" s="1" customFormat="1" x14ac:dyDescent="0.2">
      <c r="G300" s="612"/>
    </row>
    <row r="301" spans="7:7" s="1" customFormat="1" x14ac:dyDescent="0.2">
      <c r="G301" s="612"/>
    </row>
    <row r="302" spans="7:7" s="1" customFormat="1" x14ac:dyDescent="0.2">
      <c r="G302" s="612"/>
    </row>
    <row r="303" spans="7:7" s="1" customFormat="1" x14ac:dyDescent="0.2">
      <c r="G303" s="612"/>
    </row>
    <row r="304" spans="7:7" s="1" customFormat="1" x14ac:dyDescent="0.2">
      <c r="G304" s="612"/>
    </row>
    <row r="305" spans="7:7" s="1" customFormat="1" x14ac:dyDescent="0.2">
      <c r="G305" s="612"/>
    </row>
    <row r="306" spans="7:7" s="1" customFormat="1" x14ac:dyDescent="0.2">
      <c r="G306" s="612"/>
    </row>
    <row r="307" spans="7:7" s="1" customFormat="1" x14ac:dyDescent="0.2">
      <c r="G307" s="612"/>
    </row>
    <row r="308" spans="7:7" s="1" customFormat="1" x14ac:dyDescent="0.2">
      <c r="G308" s="612"/>
    </row>
    <row r="309" spans="7:7" s="1" customFormat="1" x14ac:dyDescent="0.2">
      <c r="G309" s="612"/>
    </row>
    <row r="310" spans="7:7" s="1" customFormat="1" x14ac:dyDescent="0.2">
      <c r="G310" s="612"/>
    </row>
    <row r="311" spans="7:7" s="1" customFormat="1" x14ac:dyDescent="0.2">
      <c r="G311" s="612"/>
    </row>
    <row r="312" spans="7:7" s="1" customFormat="1" x14ac:dyDescent="0.2">
      <c r="G312" s="612"/>
    </row>
    <row r="313" spans="7:7" s="1" customFormat="1" x14ac:dyDescent="0.2">
      <c r="G313" s="612"/>
    </row>
    <row r="314" spans="7:7" s="1" customFormat="1" x14ac:dyDescent="0.2">
      <c r="G314" s="612"/>
    </row>
    <row r="315" spans="7:7" s="1" customFormat="1" x14ac:dyDescent="0.2">
      <c r="G315" s="612"/>
    </row>
    <row r="316" spans="7:7" s="1" customFormat="1" x14ac:dyDescent="0.2">
      <c r="G316" s="612"/>
    </row>
    <row r="317" spans="7:7" s="1" customFormat="1" x14ac:dyDescent="0.2">
      <c r="G317" s="612"/>
    </row>
    <row r="318" spans="7:7" s="1" customFormat="1" x14ac:dyDescent="0.2">
      <c r="G318" s="612"/>
    </row>
    <row r="319" spans="7:7" s="1" customFormat="1" x14ac:dyDescent="0.2">
      <c r="G319" s="612"/>
    </row>
    <row r="320" spans="7:7" s="1" customFormat="1" x14ac:dyDescent="0.2">
      <c r="G320" s="612"/>
    </row>
    <row r="321" spans="7:7" s="1" customFormat="1" x14ac:dyDescent="0.2">
      <c r="G321" s="612"/>
    </row>
    <row r="322" spans="7:7" s="1" customFormat="1" x14ac:dyDescent="0.2">
      <c r="G322" s="612"/>
    </row>
    <row r="323" spans="7:7" s="1" customFormat="1" x14ac:dyDescent="0.2">
      <c r="G323" s="612"/>
    </row>
    <row r="324" spans="7:7" s="1" customFormat="1" x14ac:dyDescent="0.2">
      <c r="G324" s="612"/>
    </row>
    <row r="325" spans="7:7" s="1" customFormat="1" x14ac:dyDescent="0.2">
      <c r="G325" s="612"/>
    </row>
    <row r="326" spans="7:7" s="1" customFormat="1" x14ac:dyDescent="0.2">
      <c r="G326" s="612"/>
    </row>
    <row r="327" spans="7:7" s="1" customFormat="1" x14ac:dyDescent="0.2">
      <c r="G327" s="612"/>
    </row>
    <row r="328" spans="7:7" s="1" customFormat="1" x14ac:dyDescent="0.2">
      <c r="G328" s="612"/>
    </row>
    <row r="329" spans="7:7" s="1" customFormat="1" x14ac:dyDescent="0.2">
      <c r="G329" s="612"/>
    </row>
    <row r="330" spans="7:7" s="1" customFormat="1" x14ac:dyDescent="0.2">
      <c r="G330" s="612"/>
    </row>
  </sheetData>
  <mergeCells count="8">
    <mergeCell ref="A44:I44"/>
    <mergeCell ref="A43:I43"/>
    <mergeCell ref="A1:G2"/>
    <mergeCell ref="C3:D3"/>
    <mergeCell ref="E3:F3"/>
    <mergeCell ref="A3:A4"/>
    <mergeCell ref="B3:B4"/>
    <mergeCell ref="G3:I3"/>
  </mergeCells>
  <conditionalFormatting sqref="C35:H41 D46:H47">
    <cfRule type="cellIs" dxfId="65" priority="43" operator="between">
      <formula>0.049</formula>
      <formula>0</formula>
    </cfRule>
  </conditionalFormatting>
  <conditionalFormatting sqref="D10 F10:H10">
    <cfRule type="cellIs" dxfId="64" priority="66" operator="between">
      <formula>0.049</formula>
      <formula>0</formula>
    </cfRule>
  </conditionalFormatting>
  <conditionalFormatting sqref="D25:D41">
    <cfRule type="cellIs" dxfId="63" priority="4" operator="between">
      <formula>0.049</formula>
      <formula>0</formula>
    </cfRule>
  </conditionalFormatting>
  <conditionalFormatting sqref="D21:H21">
    <cfRule type="cellIs" dxfId="62" priority="14" operator="between">
      <formula>0.049</formula>
      <formula>0</formula>
    </cfRule>
  </conditionalFormatting>
  <conditionalFormatting sqref="D23:H23 F34:H41 D40:G40 F46:H46">
    <cfRule type="cellIs" dxfId="61" priority="31" operator="between">
      <formula>0.049</formula>
      <formula>0</formula>
    </cfRule>
  </conditionalFormatting>
  <conditionalFormatting sqref="D26:H26">
    <cfRule type="cellIs" dxfId="60" priority="11" operator="between">
      <formula>0.049</formula>
      <formula>0</formula>
    </cfRule>
  </conditionalFormatting>
  <conditionalFormatting sqref="D28:H28">
    <cfRule type="cellIs" dxfId="59" priority="7" operator="between">
      <formula>0.049</formula>
      <formula>0</formula>
    </cfRule>
  </conditionalFormatting>
  <conditionalFormatting sqref="D35:H41 D46:H47">
    <cfRule type="cellIs" dxfId="58" priority="107" operator="between">
      <formula>0.00000001</formula>
      <formula>1</formula>
    </cfRule>
  </conditionalFormatting>
  <conditionalFormatting sqref="E21">
    <cfRule type="cellIs" dxfId="57" priority="16" operator="between">
      <formula>0.00000001</formula>
      <formula>1</formula>
    </cfRule>
  </conditionalFormatting>
  <conditionalFormatting sqref="E23">
    <cfRule type="cellIs" dxfId="56" priority="77" operator="between">
      <formula>0.00000001</formula>
      <formula>1</formula>
    </cfRule>
  </conditionalFormatting>
  <conditionalFormatting sqref="E26">
    <cfRule type="cellIs" dxfId="55" priority="10" operator="between">
      <formula>0.00000001</formula>
      <formula>1</formula>
    </cfRule>
  </conditionalFormatting>
  <conditionalFormatting sqref="E28">
    <cfRule type="cellIs" dxfId="54" priority="6" operator="between">
      <formula>0.00000001</formula>
      <formula>1</formula>
    </cfRule>
  </conditionalFormatting>
  <conditionalFormatting sqref="E31">
    <cfRule type="cellIs" dxfId="53" priority="21" operator="between">
      <formula>0.00000001</formula>
      <formula>1</formula>
    </cfRule>
  </conditionalFormatting>
  <conditionalFormatting sqref="E35:E36">
    <cfRule type="cellIs" dxfId="52" priority="18" operator="between">
      <formula>0.00000001</formula>
      <formula>1</formula>
    </cfRule>
  </conditionalFormatting>
  <conditionalFormatting sqref="E38:E39">
    <cfRule type="cellIs" dxfId="51" priority="42" operator="between">
      <formula>0.00000001</formula>
      <formula>1</formula>
    </cfRule>
  </conditionalFormatting>
  <conditionalFormatting sqref="F25 H25 F27:H27 F29:H29 F30 H30 D31:H31">
    <cfRule type="cellIs" dxfId="50" priority="106" operator="between">
      <formula>0.049</formula>
      <formula>0</formula>
    </cfRule>
  </conditionalFormatting>
  <conditionalFormatting sqref="F32:F36 H32:H36">
    <cfRule type="cellIs" dxfId="49" priority="26" operator="between">
      <formula>0.049</formula>
      <formula>0</formula>
    </cfRule>
  </conditionalFormatting>
  <conditionalFormatting sqref="G21">
    <cfRule type="cellIs" dxfId="48" priority="15" operator="between">
      <formula>0.00000001</formula>
      <formula>1</formula>
    </cfRule>
  </conditionalFormatting>
  <conditionalFormatting sqref="G23">
    <cfRule type="cellIs" dxfId="47" priority="76" operator="between">
      <formula>0.00000001</formula>
      <formula>1</formula>
    </cfRule>
  </conditionalFormatting>
  <conditionalFormatting sqref="G26">
    <cfRule type="cellIs" dxfId="46" priority="9" operator="between">
      <formula>0.00000001</formula>
      <formula>1</formula>
    </cfRule>
  </conditionalFormatting>
  <conditionalFormatting sqref="G28">
    <cfRule type="cellIs" dxfId="45" priority="5" operator="between">
      <formula>0.00000001</formula>
      <formula>1</formula>
    </cfRule>
  </conditionalFormatting>
  <conditionalFormatting sqref="G31">
    <cfRule type="cellIs" dxfId="44" priority="20" operator="between">
      <formula>0.00000001</formula>
      <formula>1</formula>
    </cfRule>
  </conditionalFormatting>
  <conditionalFormatting sqref="G34:G39">
    <cfRule type="cellIs" dxfId="43" priority="28" operator="between">
      <formula>0.00000001</formula>
      <formula>1</formula>
    </cfRule>
  </conditionalFormatting>
  <conditionalFormatting sqref="H35:H41">
    <cfRule type="cellIs" dxfId="42" priority="65" operator="between">
      <formula>0.000001</formula>
      <formula>0.0999999999</formula>
    </cfRule>
  </conditionalFormatting>
  <conditionalFormatting sqref="H41">
    <cfRule type="cellIs" dxfId="41" priority="19" operator="between">
      <formula>0.049</formula>
      <formula>0</formula>
    </cfRule>
  </conditionalFormatting>
  <conditionalFormatting sqref="I19">
    <cfRule type="cellIs" dxfId="40" priority="2" operator="between">
      <formula>-0.5</formula>
      <formula>0.5</formula>
    </cfRule>
    <cfRule type="cellIs" dxfId="39" priority="3" operator="between">
      <formula>0</formula>
      <formula>0.49</formula>
    </cfRule>
  </conditionalFormatting>
  <conditionalFormatting sqref="I22">
    <cfRule type="cellIs" dxfId="38" priority="74" operator="between">
      <formula>-0.5</formula>
      <formula>0.5</formula>
    </cfRule>
    <cfRule type="cellIs" dxfId="37" priority="75"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7" t="s">
        <v>337</v>
      </c>
      <c r="B1" s="817"/>
      <c r="C1" s="817"/>
      <c r="D1" s="817"/>
      <c r="E1" s="817"/>
      <c r="F1" s="817"/>
      <c r="G1" s="1"/>
      <c r="H1" s="1"/>
      <c r="I1" s="1"/>
    </row>
    <row r="2" spans="1:12" x14ac:dyDescent="0.2">
      <c r="A2" s="818"/>
      <c r="B2" s="818"/>
      <c r="C2" s="818"/>
      <c r="D2" s="818"/>
      <c r="E2" s="818"/>
      <c r="F2" s="818"/>
      <c r="G2" s="10"/>
      <c r="H2" s="55" t="s">
        <v>462</v>
      </c>
      <c r="I2" s="1"/>
    </row>
    <row r="3" spans="1:12" x14ac:dyDescent="0.2">
      <c r="A3" s="11"/>
      <c r="B3" s="778">
        <f>INDICE!A3</f>
        <v>46142</v>
      </c>
      <c r="C3" s="779">
        <v>41671</v>
      </c>
      <c r="D3" s="779" t="s">
        <v>115</v>
      </c>
      <c r="E3" s="779"/>
      <c r="F3" s="779" t="s">
        <v>116</v>
      </c>
      <c r="G3" s="779"/>
      <c r="H3" s="779"/>
      <c r="I3" s="1"/>
    </row>
    <row r="4" spans="1:12" x14ac:dyDescent="0.2">
      <c r="A4" s="253"/>
      <c r="B4" s="82" t="s">
        <v>54</v>
      </c>
      <c r="C4" s="82" t="s">
        <v>416</v>
      </c>
      <c r="D4" s="82" t="s">
        <v>54</v>
      </c>
      <c r="E4" s="82" t="s">
        <v>416</v>
      </c>
      <c r="F4" s="82" t="s">
        <v>54</v>
      </c>
      <c r="G4" s="83" t="s">
        <v>416</v>
      </c>
      <c r="H4" s="83" t="s">
        <v>106</v>
      </c>
      <c r="I4" s="55"/>
    </row>
    <row r="5" spans="1:12" ht="14.1" customHeight="1" x14ac:dyDescent="0.2">
      <c r="A5" s="482" t="s">
        <v>325</v>
      </c>
      <c r="B5" s="226">
        <v>2855.4100400000052</v>
      </c>
      <c r="C5" s="662">
        <v>-46.770395913017168</v>
      </c>
      <c r="D5" s="226">
        <v>10795.193590000008</v>
      </c>
      <c r="E5" s="227">
        <v>-24.04457648244378</v>
      </c>
      <c r="F5" s="226">
        <v>25288.961320000013</v>
      </c>
      <c r="G5" s="227">
        <v>-10.88404614346925</v>
      </c>
      <c r="H5" s="227">
        <v>61.862315686894057</v>
      </c>
      <c r="I5" s="1"/>
    </row>
    <row r="6" spans="1:12" x14ac:dyDescent="0.2">
      <c r="A6" s="3" t="s">
        <v>327</v>
      </c>
      <c r="B6" s="703">
        <v>341.66667999999999</v>
      </c>
      <c r="C6" s="437">
        <v>-53.703701897018973</v>
      </c>
      <c r="D6" s="429">
        <v>2319.4572200000002</v>
      </c>
      <c r="E6" s="437">
        <v>-24.349079582517934</v>
      </c>
      <c r="F6" s="429">
        <v>9628.4572199999984</v>
      </c>
      <c r="G6" s="437">
        <v>-3.1829339366515956</v>
      </c>
      <c r="H6" s="708">
        <v>23.553306621981655</v>
      </c>
      <c r="I6" s="1"/>
    </row>
    <row r="7" spans="1:12" x14ac:dyDescent="0.2">
      <c r="A7" s="3" t="s">
        <v>514</v>
      </c>
      <c r="B7" s="704">
        <v>97.575869999999995</v>
      </c>
      <c r="C7" s="437">
        <v>-53.725242454803848</v>
      </c>
      <c r="D7" s="431">
        <v>2450.9741000000004</v>
      </c>
      <c r="E7" s="437">
        <v>16.092453634630527</v>
      </c>
      <c r="F7" s="431">
        <v>5064.4212300000017</v>
      </c>
      <c r="G7" s="437">
        <v>19.769520883815726</v>
      </c>
      <c r="H7" s="709">
        <v>12.388679034195629</v>
      </c>
      <c r="I7" s="166"/>
      <c r="J7" s="166"/>
    </row>
    <row r="8" spans="1:12" x14ac:dyDescent="0.2">
      <c r="A8" s="3" t="s">
        <v>515</v>
      </c>
      <c r="B8" s="704">
        <v>2416.1674900000048</v>
      </c>
      <c r="C8" s="437">
        <v>-45.279433476661673</v>
      </c>
      <c r="D8" s="431">
        <v>6024.7622700000074</v>
      </c>
      <c r="E8" s="437">
        <v>-33.319821717549068</v>
      </c>
      <c r="F8" s="431">
        <v>10596.082870000009</v>
      </c>
      <c r="G8" s="437">
        <v>-25.401336911779815</v>
      </c>
      <c r="H8" s="709">
        <v>25.920330030716766</v>
      </c>
      <c r="I8" s="166"/>
      <c r="J8" s="166"/>
    </row>
    <row r="9" spans="1:12" x14ac:dyDescent="0.2">
      <c r="A9" s="482" t="s">
        <v>635</v>
      </c>
      <c r="B9" s="411">
        <v>1842.3353400000003</v>
      </c>
      <c r="C9" s="413">
        <v>66.489150326272949</v>
      </c>
      <c r="D9" s="411">
        <v>5808.7994200000003</v>
      </c>
      <c r="E9" s="413">
        <v>77.728215658928846</v>
      </c>
      <c r="F9" s="411">
        <v>15590.467519999998</v>
      </c>
      <c r="G9" s="413">
        <v>10.110871598935534</v>
      </c>
      <c r="H9" s="413">
        <v>38.137684313105972</v>
      </c>
      <c r="I9" s="166"/>
      <c r="J9" s="166"/>
    </row>
    <row r="10" spans="1:12" x14ac:dyDescent="0.2">
      <c r="A10" s="3" t="s">
        <v>329</v>
      </c>
      <c r="B10" s="703">
        <v>320.22028</v>
      </c>
      <c r="C10" s="437">
        <v>100.38439829039503</v>
      </c>
      <c r="D10" s="429">
        <v>1326.3593900000001</v>
      </c>
      <c r="E10" s="437">
        <v>61.288516549293426</v>
      </c>
      <c r="F10" s="429">
        <v>4507.4743100000005</v>
      </c>
      <c r="G10" s="437">
        <v>44.567045338693617</v>
      </c>
      <c r="H10" s="709">
        <v>11.026265380668661</v>
      </c>
      <c r="I10" s="166"/>
      <c r="J10" s="166"/>
    </row>
    <row r="11" spans="1:12" x14ac:dyDescent="0.2">
      <c r="A11" s="3" t="s">
        <v>330</v>
      </c>
      <c r="B11" s="704">
        <v>708.41994999999997</v>
      </c>
      <c r="C11" s="438">
        <v>1110.3606103298737</v>
      </c>
      <c r="D11" s="431">
        <v>864.89346999999998</v>
      </c>
      <c r="E11" s="437">
        <v>261.58331207463254</v>
      </c>
      <c r="F11" s="431">
        <v>1300.0105699999999</v>
      </c>
      <c r="G11" s="438">
        <v>81.964249186759403</v>
      </c>
      <c r="H11" s="698">
        <v>3.1801094264016632</v>
      </c>
      <c r="I11" s="1"/>
      <c r="J11" s="437"/>
      <c r="L11" s="437"/>
    </row>
    <row r="12" spans="1:12" x14ac:dyDescent="0.2">
      <c r="A12" s="3" t="s">
        <v>331</v>
      </c>
      <c r="B12" s="703">
        <v>206.56831</v>
      </c>
      <c r="C12" s="437">
        <v>-38.122597221062712</v>
      </c>
      <c r="D12" s="429">
        <v>1077.4606100000001</v>
      </c>
      <c r="E12" s="437">
        <v>38.09524639559833</v>
      </c>
      <c r="F12" s="429">
        <v>3280.8346000000001</v>
      </c>
      <c r="G12" s="437">
        <v>59.270204897928544</v>
      </c>
      <c r="H12" s="709">
        <v>8.025637082262131</v>
      </c>
      <c r="I12" s="166"/>
      <c r="J12" s="166"/>
    </row>
    <row r="13" spans="1:12" x14ac:dyDescent="0.2">
      <c r="A13" s="3" t="s">
        <v>332</v>
      </c>
      <c r="B13" s="707">
        <v>328.28689000000014</v>
      </c>
      <c r="C13" s="430">
        <v>72.844415596696194</v>
      </c>
      <c r="D13" s="429">
        <v>1034.01412</v>
      </c>
      <c r="E13" s="437">
        <v>18.576512760774317</v>
      </c>
      <c r="F13" s="429">
        <v>3581.7604900000001</v>
      </c>
      <c r="G13" s="430">
        <v>-0.89208346765011903</v>
      </c>
      <c r="H13" s="698">
        <v>8.7617674503692999</v>
      </c>
      <c r="I13" s="166"/>
      <c r="J13" s="166"/>
    </row>
    <row r="14" spans="1:12" x14ac:dyDescent="0.2">
      <c r="A14" s="3" t="s">
        <v>333</v>
      </c>
      <c r="B14" s="703">
        <v>87.398710000000008</v>
      </c>
      <c r="C14" s="430">
        <v>-32.467349529200071</v>
      </c>
      <c r="D14" s="429">
        <v>207.36731</v>
      </c>
      <c r="E14" s="438">
        <v>-19.622263538050831</v>
      </c>
      <c r="F14" s="429">
        <v>579.32667000000004</v>
      </c>
      <c r="G14" s="438">
        <v>-62.982377700920807</v>
      </c>
      <c r="H14" s="709">
        <v>1.417159403736914</v>
      </c>
      <c r="I14" s="1"/>
      <c r="J14" s="166"/>
    </row>
    <row r="15" spans="1:12" x14ac:dyDescent="0.2">
      <c r="A15" s="3" t="s">
        <v>633</v>
      </c>
      <c r="B15" s="741">
        <v>0.89160000000000006</v>
      </c>
      <c r="C15" s="430">
        <v>-72.820553465714752</v>
      </c>
      <c r="D15" s="96">
        <v>1.5127699999999999</v>
      </c>
      <c r="E15" s="438">
        <v>-78.24507563610112</v>
      </c>
      <c r="F15" s="429">
        <v>5.8120300000000009</v>
      </c>
      <c r="G15" s="438">
        <v>-99.296657894580477</v>
      </c>
      <c r="H15" s="698">
        <v>1.4217493162020414E-2</v>
      </c>
      <c r="I15" s="1"/>
      <c r="J15" s="166"/>
    </row>
    <row r="16" spans="1:12" x14ac:dyDescent="0.2">
      <c r="A16" s="3" t="s">
        <v>334</v>
      </c>
      <c r="B16" s="703">
        <v>190.5496</v>
      </c>
      <c r="C16" s="495">
        <v>-17.789635423556202</v>
      </c>
      <c r="D16" s="429">
        <v>1297.19175</v>
      </c>
      <c r="E16" s="495">
        <v>347.90180391423502</v>
      </c>
      <c r="F16" s="429">
        <v>2335.2488499999999</v>
      </c>
      <c r="G16" s="437">
        <v>3.2714784228307487</v>
      </c>
      <c r="H16" s="728">
        <v>5.7125280765052873</v>
      </c>
      <c r="I16" s="166"/>
      <c r="J16" s="166"/>
    </row>
    <row r="17" spans="1:12" x14ac:dyDescent="0.2">
      <c r="A17" s="482" t="s">
        <v>634</v>
      </c>
      <c r="B17" s="411">
        <v>0</v>
      </c>
      <c r="C17" s="655" t="s">
        <v>142</v>
      </c>
      <c r="D17" s="411">
        <v>0</v>
      </c>
      <c r="E17" s="645" t="s">
        <v>142</v>
      </c>
      <c r="F17" s="411">
        <v>0</v>
      </c>
      <c r="G17" s="413" t="s">
        <v>142</v>
      </c>
      <c r="H17" s="720">
        <v>0</v>
      </c>
      <c r="I17" s="10"/>
      <c r="J17" s="166"/>
      <c r="L17" s="166"/>
    </row>
    <row r="18" spans="1:12" x14ac:dyDescent="0.2">
      <c r="A18" s="632" t="s">
        <v>114</v>
      </c>
      <c r="B18" s="61">
        <v>4697.7453800000058</v>
      </c>
      <c r="C18" s="62">
        <v>-27.402055246707739</v>
      </c>
      <c r="D18" s="61">
        <v>16603.993010000009</v>
      </c>
      <c r="E18" s="62">
        <v>-5.0163669899939158</v>
      </c>
      <c r="F18" s="61">
        <v>40879.42884</v>
      </c>
      <c r="G18" s="62">
        <v>-3.8955835902904088</v>
      </c>
      <c r="H18" s="62">
        <v>100</v>
      </c>
      <c r="I18" s="1"/>
    </row>
    <row r="19" spans="1:12" x14ac:dyDescent="0.2">
      <c r="A19" s="133" t="s">
        <v>567</v>
      </c>
      <c r="B19" s="1"/>
      <c r="C19" s="1"/>
      <c r="D19" s="1"/>
      <c r="E19" s="1"/>
      <c r="F19" s="1"/>
      <c r="G19" s="1"/>
      <c r="H19" s="715" t="s">
        <v>219</v>
      </c>
      <c r="I19" s="1"/>
    </row>
    <row r="20" spans="1:12" x14ac:dyDescent="0.2">
      <c r="A20" s="133" t="s">
        <v>585</v>
      </c>
      <c r="B20" s="1"/>
      <c r="C20" s="1"/>
      <c r="D20" s="1"/>
      <c r="E20" s="1"/>
      <c r="F20" s="1"/>
      <c r="G20" s="1"/>
      <c r="H20" s="1"/>
      <c r="I20" s="1"/>
    </row>
    <row r="21" spans="1:12" ht="14.25" customHeight="1" x14ac:dyDescent="0.2">
      <c r="A21" s="133" t="s">
        <v>657</v>
      </c>
      <c r="B21" s="580"/>
      <c r="C21" s="580"/>
      <c r="D21" s="580"/>
      <c r="E21" s="580"/>
      <c r="F21" s="580"/>
      <c r="G21" s="580"/>
      <c r="H21" s="580"/>
      <c r="I21" s="1"/>
    </row>
    <row r="22" spans="1:12" x14ac:dyDescent="0.2">
      <c r="A22" s="428" t="s">
        <v>526</v>
      </c>
      <c r="B22" s="580"/>
      <c r="C22" s="580"/>
      <c r="D22" s="580"/>
      <c r="E22" s="580"/>
      <c r="F22" s="580"/>
      <c r="G22" s="580"/>
      <c r="H22" s="580"/>
      <c r="I22" s="1"/>
    </row>
    <row r="23" spans="1:12" s="1" customFormat="1" x14ac:dyDescent="0.2">
      <c r="A23" s="580"/>
      <c r="B23" s="580"/>
      <c r="C23" s="580"/>
      <c r="D23" s="580"/>
      <c r="E23" s="580"/>
      <c r="F23" s="580"/>
      <c r="G23" s="580"/>
      <c r="H23" s="580"/>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36" priority="44" operator="between">
      <formula>0.0001</formula>
      <formula>0.4999999</formula>
    </cfRule>
  </conditionalFormatting>
  <conditionalFormatting sqref="B12:B13">
    <cfRule type="cellIs" dxfId="35" priority="37" operator="between">
      <formula>0.0001</formula>
      <formula>0.44999</formula>
    </cfRule>
  </conditionalFormatting>
  <conditionalFormatting sqref="B15">
    <cfRule type="cellIs" dxfId="34" priority="3" operator="between">
      <formula>0</formula>
      <formula>0.5</formula>
    </cfRule>
    <cfRule type="cellIs" dxfId="33" priority="4" operator="between">
      <formula>0</formula>
      <formula>0.49</formula>
    </cfRule>
  </conditionalFormatting>
  <conditionalFormatting sqref="C16:C18">
    <cfRule type="cellIs" dxfId="32" priority="14" operator="between">
      <formula>0</formula>
      <formula>0.5</formula>
    </cfRule>
    <cfRule type="cellIs" dxfId="31" priority="15" operator="between">
      <formula>0</formula>
      <formula>0.49</formula>
    </cfRule>
  </conditionalFormatting>
  <conditionalFormatting sqref="D7:D8">
    <cfRule type="cellIs" dxfId="30" priority="43" operator="between">
      <formula>0.0001</formula>
      <formula>0.4999999</formula>
    </cfRule>
  </conditionalFormatting>
  <conditionalFormatting sqref="D15">
    <cfRule type="cellIs" dxfId="29" priority="1" operator="between">
      <formula>0</formula>
      <formula>0.5</formula>
    </cfRule>
    <cfRule type="cellIs" dxfId="28" priority="2" operator="between">
      <formula>0</formula>
      <formula>0.49</formula>
    </cfRule>
  </conditionalFormatting>
  <conditionalFormatting sqref="H6">
    <cfRule type="cellIs" dxfId="27" priority="18" operator="between">
      <formula>0</formula>
      <formula>0.5</formula>
    </cfRule>
    <cfRule type="cellIs" dxfId="26" priority="19" operator="between">
      <formula>0</formula>
      <formula>0.49</formula>
    </cfRule>
  </conditionalFormatting>
  <conditionalFormatting sqref="H15">
    <cfRule type="cellIs" dxfId="25" priority="13" operator="between">
      <formula>0.000001</formula>
      <formula>0.0999999999</formula>
    </cfRule>
  </conditionalFormatting>
  <conditionalFormatting sqref="H17">
    <cfRule type="cellIs" dxfId="24" priority="10" stopIfTrue="1" operator="equal">
      <formula>0</formula>
    </cfRule>
    <cfRule type="cellIs" dxfId="23" priority="11" operator="between">
      <formula>0</formula>
      <formula>0.5</formula>
    </cfRule>
    <cfRule type="cellIs" dxfId="22" priority="12"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7" t="s">
        <v>518</v>
      </c>
      <c r="B1" s="817"/>
      <c r="C1" s="817"/>
      <c r="D1" s="817"/>
      <c r="E1" s="817"/>
      <c r="F1" s="817"/>
      <c r="G1" s="1"/>
      <c r="H1" s="1"/>
    </row>
    <row r="2" spans="1:8" x14ac:dyDescent="0.2">
      <c r="A2" s="818"/>
      <c r="B2" s="818"/>
      <c r="C2" s="818"/>
      <c r="D2" s="818"/>
      <c r="E2" s="818"/>
      <c r="F2" s="818"/>
      <c r="G2" s="10"/>
      <c r="H2" s="55" t="s">
        <v>462</v>
      </c>
    </row>
    <row r="3" spans="1:8" x14ac:dyDescent="0.2">
      <c r="A3" s="11"/>
      <c r="B3" s="782">
        <f>INDICE!A3</f>
        <v>46142</v>
      </c>
      <c r="C3" s="782">
        <v>41671</v>
      </c>
      <c r="D3" s="780" t="s">
        <v>115</v>
      </c>
      <c r="E3" s="780"/>
      <c r="F3" s="780" t="s">
        <v>116</v>
      </c>
      <c r="G3" s="780"/>
      <c r="H3" s="780"/>
    </row>
    <row r="4" spans="1:8" x14ac:dyDescent="0.2">
      <c r="A4" s="253"/>
      <c r="B4" s="184" t="s">
        <v>54</v>
      </c>
      <c r="C4" s="185" t="s">
        <v>416</v>
      </c>
      <c r="D4" s="184" t="s">
        <v>54</v>
      </c>
      <c r="E4" s="185" t="s">
        <v>416</v>
      </c>
      <c r="F4" s="184" t="s">
        <v>54</v>
      </c>
      <c r="G4" s="186" t="s">
        <v>416</v>
      </c>
      <c r="H4" s="185" t="s">
        <v>466</v>
      </c>
    </row>
    <row r="5" spans="1:8" x14ac:dyDescent="0.2">
      <c r="A5" s="410" t="s">
        <v>114</v>
      </c>
      <c r="B5" s="61">
        <v>23969.877499999999</v>
      </c>
      <c r="C5" s="766">
        <v>-9.1630447576274356</v>
      </c>
      <c r="D5" s="61">
        <v>115295.05784999998</v>
      </c>
      <c r="E5" s="62">
        <v>1.4897042860561378</v>
      </c>
      <c r="F5" s="61">
        <v>331657.35099000001</v>
      </c>
      <c r="G5" s="62">
        <v>7.3830077257375351</v>
      </c>
      <c r="H5" s="62">
        <v>100</v>
      </c>
    </row>
    <row r="6" spans="1:8" x14ac:dyDescent="0.2">
      <c r="A6" s="634" t="s">
        <v>323</v>
      </c>
      <c r="B6" s="181">
        <v>8093.8293299999959</v>
      </c>
      <c r="C6" s="663">
        <v>104.00765766224566</v>
      </c>
      <c r="D6" s="181">
        <v>33222.971249999995</v>
      </c>
      <c r="E6" s="155">
        <v>24.053722358754985</v>
      </c>
      <c r="F6" s="181">
        <v>101338.81952999998</v>
      </c>
      <c r="G6" s="155">
        <v>-3.4866020850322621</v>
      </c>
      <c r="H6" s="155">
        <v>30.55527616906507</v>
      </c>
    </row>
    <row r="7" spans="1:8" x14ac:dyDescent="0.2">
      <c r="A7" s="634" t="s">
        <v>324</v>
      </c>
      <c r="B7" s="181">
        <v>15876.048170000004</v>
      </c>
      <c r="C7" s="155">
        <v>-29.189239501742264</v>
      </c>
      <c r="D7" s="181">
        <v>82072.086599999995</v>
      </c>
      <c r="E7" s="155">
        <v>-5.4704254848771727</v>
      </c>
      <c r="F7" s="181">
        <v>230318.53145999994</v>
      </c>
      <c r="G7" s="155">
        <v>12.981629661823149</v>
      </c>
      <c r="H7" s="155">
        <v>69.44472383093489</v>
      </c>
    </row>
    <row r="8" spans="1:8" x14ac:dyDescent="0.2">
      <c r="A8" s="469" t="s">
        <v>586</v>
      </c>
      <c r="B8" s="405">
        <v>8253.544439999996</v>
      </c>
      <c r="C8" s="406">
        <v>-27.089220417168786</v>
      </c>
      <c r="D8" s="405">
        <v>40489.02689999999</v>
      </c>
      <c r="E8" s="408">
        <v>3.9701607208214731</v>
      </c>
      <c r="F8" s="407">
        <v>109385.43207999998</v>
      </c>
      <c r="G8" s="408">
        <v>31.518908120869099</v>
      </c>
      <c r="H8" s="408">
        <v>32.981458651069708</v>
      </c>
    </row>
    <row r="9" spans="1:8" x14ac:dyDescent="0.2">
      <c r="A9" s="670" t="s">
        <v>587</v>
      </c>
      <c r="B9" s="671">
        <v>15716.333060000003</v>
      </c>
      <c r="C9" s="672">
        <v>4.3044926709515448</v>
      </c>
      <c r="D9" s="671">
        <v>74806.030949999986</v>
      </c>
      <c r="E9" s="673">
        <v>0.19588535272763177</v>
      </c>
      <c r="F9" s="674">
        <v>222271.91891000004</v>
      </c>
      <c r="G9" s="673">
        <v>-1.5117593059084036</v>
      </c>
      <c r="H9" s="673">
        <v>67.018541348930299</v>
      </c>
    </row>
    <row r="10" spans="1:8" x14ac:dyDescent="0.2">
      <c r="A10" s="15"/>
      <c r="B10" s="15"/>
      <c r="C10" s="424"/>
      <c r="D10" s="1"/>
      <c r="E10" s="1"/>
      <c r="F10" s="1"/>
      <c r="G10" s="1"/>
      <c r="H10" s="161" t="s">
        <v>219</v>
      </c>
    </row>
    <row r="11" spans="1:8" x14ac:dyDescent="0.2">
      <c r="A11" s="133" t="s">
        <v>567</v>
      </c>
      <c r="B11" s="1"/>
      <c r="C11" s="1"/>
      <c r="D11" s="1"/>
      <c r="E11" s="1"/>
      <c r="F11" s="1"/>
      <c r="G11" s="1"/>
      <c r="H11" s="1"/>
    </row>
    <row r="12" spans="1:8" x14ac:dyDescent="0.2">
      <c r="A12" s="428" t="s">
        <v>527</v>
      </c>
      <c r="B12" s="1"/>
      <c r="C12" s="1"/>
      <c r="D12" s="1"/>
      <c r="E12" s="1"/>
      <c r="F12" s="1"/>
      <c r="G12" s="1"/>
      <c r="H12" s="1"/>
    </row>
    <row r="13" spans="1:8" x14ac:dyDescent="0.2">
      <c r="A13" s="825"/>
      <c r="B13" s="825"/>
      <c r="C13" s="825"/>
      <c r="D13" s="825"/>
      <c r="E13" s="825"/>
      <c r="F13" s="825"/>
      <c r="G13" s="825"/>
      <c r="H13" s="825"/>
    </row>
    <row r="14" spans="1:8" s="1" customFormat="1" x14ac:dyDescent="0.2">
      <c r="A14" s="825"/>
      <c r="B14" s="825"/>
      <c r="C14" s="825"/>
      <c r="D14" s="825"/>
      <c r="E14" s="825"/>
      <c r="F14" s="825"/>
      <c r="G14" s="825"/>
      <c r="H14" s="825"/>
    </row>
    <row r="15" spans="1:8" s="1" customFormat="1" x14ac:dyDescent="0.2">
      <c r="D15" s="166"/>
    </row>
    <row r="16" spans="1:8" s="1" customFormat="1" x14ac:dyDescent="0.2">
      <c r="D16" s="166"/>
    </row>
    <row r="17" spans="4:4" s="1" customFormat="1" x14ac:dyDescent="0.2">
      <c r="D17" s="166"/>
    </row>
    <row r="18" spans="4:4" s="1" customFormat="1" x14ac:dyDescent="0.2">
      <c r="D18" s="636"/>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341</v>
      </c>
      <c r="B1" s="53"/>
      <c r="C1" s="53"/>
      <c r="D1" s="6"/>
      <c r="E1" s="6"/>
      <c r="F1" s="6"/>
      <c r="G1" s="6"/>
      <c r="H1" s="3"/>
    </row>
    <row r="2" spans="1:8" x14ac:dyDescent="0.2">
      <c r="A2" s="54"/>
      <c r="B2" s="54"/>
      <c r="C2" s="54"/>
      <c r="D2" s="65"/>
      <c r="E2" s="65"/>
      <c r="F2" s="65"/>
      <c r="G2" s="108"/>
      <c r="H2" s="55" t="s">
        <v>462</v>
      </c>
    </row>
    <row r="3" spans="1:8" x14ac:dyDescent="0.2">
      <c r="A3" s="56"/>
      <c r="B3" s="782">
        <f>INDICE!A3</f>
        <v>46142</v>
      </c>
      <c r="C3" s="780">
        <v>41671</v>
      </c>
      <c r="D3" s="780" t="s">
        <v>115</v>
      </c>
      <c r="E3" s="780"/>
      <c r="F3" s="780" t="s">
        <v>116</v>
      </c>
      <c r="G3" s="780"/>
      <c r="H3" s="780"/>
    </row>
    <row r="4" spans="1:8" ht="25.5" x14ac:dyDescent="0.2">
      <c r="A4" s="66"/>
      <c r="B4" s="184" t="s">
        <v>54</v>
      </c>
      <c r="C4" s="185" t="s">
        <v>416</v>
      </c>
      <c r="D4" s="184" t="s">
        <v>54</v>
      </c>
      <c r="E4" s="185" t="s">
        <v>416</v>
      </c>
      <c r="F4" s="184" t="s">
        <v>54</v>
      </c>
      <c r="G4" s="186" t="s">
        <v>416</v>
      </c>
      <c r="H4" s="185" t="s">
        <v>106</v>
      </c>
    </row>
    <row r="5" spans="1:8" ht="15" x14ac:dyDescent="0.25">
      <c r="A5" s="501" t="s">
        <v>342</v>
      </c>
      <c r="B5" s="341">
        <v>0.6243143311760001</v>
      </c>
      <c r="C5" s="502">
        <v>-31.827294735105195</v>
      </c>
      <c r="D5" s="742">
        <v>1.3361112755780002</v>
      </c>
      <c r="E5" s="502">
        <v>-86.551996750829829</v>
      </c>
      <c r="F5" s="503">
        <v>2.3020441856340002</v>
      </c>
      <c r="G5" s="502">
        <v>-94.967826572957421</v>
      </c>
      <c r="H5" s="574">
        <v>0.29707112630261678</v>
      </c>
    </row>
    <row r="6" spans="1:8" ht="15" x14ac:dyDescent="0.25">
      <c r="A6" s="501" t="s">
        <v>520</v>
      </c>
      <c r="B6" s="573">
        <v>11.66</v>
      </c>
      <c r="C6" s="516">
        <v>400</v>
      </c>
      <c r="D6" s="504">
        <v>111.93600000000001</v>
      </c>
      <c r="E6" s="516">
        <v>-55.140186915887845</v>
      </c>
      <c r="F6" s="506">
        <v>260.01800000000003</v>
      </c>
      <c r="G6" s="505">
        <v>-34.508076358296606</v>
      </c>
      <c r="H6" s="575">
        <v>33.55445590531977</v>
      </c>
    </row>
    <row r="7" spans="1:8" ht="15" x14ac:dyDescent="0.25">
      <c r="A7" s="501" t="s">
        <v>530</v>
      </c>
      <c r="B7" s="573">
        <v>51.080030000000001</v>
      </c>
      <c r="C7" s="516">
        <v>54.155558197914111</v>
      </c>
      <c r="D7" s="583">
        <v>185.16545999999997</v>
      </c>
      <c r="E7" s="507">
        <v>49.632124801601435</v>
      </c>
      <c r="F7" s="506">
        <v>512.59343000000001</v>
      </c>
      <c r="G7" s="507">
        <v>53.084685496682724</v>
      </c>
      <c r="H7" s="575">
        <v>66.148472968377632</v>
      </c>
    </row>
    <row r="8" spans="1:8" x14ac:dyDescent="0.2">
      <c r="A8" s="508" t="s">
        <v>186</v>
      </c>
      <c r="B8" s="509">
        <v>63.364344331176</v>
      </c>
      <c r="C8" s="510">
        <v>74.158424877070587</v>
      </c>
      <c r="D8" s="511">
        <v>298.43757127557797</v>
      </c>
      <c r="E8" s="510">
        <v>-22.120956349929884</v>
      </c>
      <c r="F8" s="511">
        <v>774.91347418563396</v>
      </c>
      <c r="G8" s="510">
        <v>-0.34710023652442534</v>
      </c>
      <c r="H8" s="510">
        <v>100</v>
      </c>
    </row>
    <row r="9" spans="1:8" x14ac:dyDescent="0.2">
      <c r="A9" s="556" t="s">
        <v>244</v>
      </c>
      <c r="B9" s="497">
        <f>B8/'Consumo de gas natural'!B8*100</f>
        <v>0.27124428651131205</v>
      </c>
      <c r="C9" s="75"/>
      <c r="D9" s="97">
        <f>D8/'Consumo de gas natural'!D8*100</f>
        <v>0.26210515492120529</v>
      </c>
      <c r="E9" s="75"/>
      <c r="F9" s="97">
        <f>F8/'Consumo de gas natural'!F8*100</f>
        <v>0.2334422125509889</v>
      </c>
      <c r="G9" s="189"/>
      <c r="H9" s="498"/>
    </row>
    <row r="10" spans="1:8" x14ac:dyDescent="0.2">
      <c r="A10" s="80"/>
      <c r="B10" s="59"/>
      <c r="C10" s="59"/>
      <c r="D10" s="59"/>
      <c r="E10" s="59"/>
      <c r="F10" s="59"/>
      <c r="G10" s="73"/>
      <c r="H10" s="161" t="s">
        <v>219</v>
      </c>
    </row>
    <row r="11" spans="1:8" x14ac:dyDescent="0.2">
      <c r="A11" s="80" t="s">
        <v>564</v>
      </c>
      <c r="B11" s="108"/>
      <c r="C11" s="108"/>
      <c r="D11" s="108"/>
      <c r="E11" s="108"/>
      <c r="F11" s="108"/>
      <c r="G11" s="108"/>
      <c r="H11" s="1"/>
    </row>
    <row r="12" spans="1:8" x14ac:dyDescent="0.2">
      <c r="A12" s="428" t="s">
        <v>527</v>
      </c>
      <c r="B12" s="1"/>
      <c r="C12" s="1"/>
      <c r="D12" s="1"/>
      <c r="E12" s="1"/>
      <c r="F12" s="1"/>
      <c r="G12" s="1"/>
      <c r="H12" s="1"/>
    </row>
    <row r="13" spans="1:8" x14ac:dyDescent="0.2">
      <c r="A13" s="80" t="s">
        <v>531</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21" priority="1" operator="between">
      <formula>-0.5</formula>
      <formula>0.5</formula>
    </cfRule>
    <cfRule type="cellIs" dxfId="20" priority="2" operator="between">
      <formula>0</formula>
      <formula>0.49</formula>
    </cfRule>
  </conditionalFormatting>
  <conditionalFormatting sqref="B18:B23">
    <cfRule type="cellIs" dxfId="19" priority="33" operator="between">
      <formula>0.00001</formula>
      <formula>0.499</formula>
    </cfRule>
  </conditionalFormatting>
  <conditionalFormatting sqref="B6:E6">
    <cfRule type="cellIs" dxfId="18" priority="18" operator="equal">
      <formula>0</formula>
    </cfRule>
    <cfRule type="cellIs" dxfId="17" priority="19" operator="between">
      <formula>-0.49</formula>
      <formula>0.49</formula>
    </cfRule>
  </conditionalFormatting>
  <conditionalFormatting sqref="D5">
    <cfRule type="cellIs" dxfId="16" priority="3" operator="equal">
      <formula>0</formula>
    </cfRule>
    <cfRule type="cellIs" dxfId="15" priority="4"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343</v>
      </c>
      <c r="B1" s="158"/>
      <c r="C1" s="158"/>
      <c r="D1" s="158"/>
      <c r="E1" s="15"/>
    </row>
    <row r="2" spans="1:5" x14ac:dyDescent="0.2">
      <c r="A2" s="159"/>
      <c r="B2" s="159"/>
      <c r="C2" s="159"/>
      <c r="D2" s="159"/>
      <c r="E2" s="55" t="s">
        <v>462</v>
      </c>
    </row>
    <row r="3" spans="1:5" x14ac:dyDescent="0.2">
      <c r="A3" s="229" t="s">
        <v>344</v>
      </c>
      <c r="B3" s="230"/>
      <c r="C3" s="231"/>
      <c r="D3" s="229" t="s">
        <v>345</v>
      </c>
      <c r="E3" s="230"/>
    </row>
    <row r="4" spans="1:5" x14ac:dyDescent="0.2">
      <c r="A4" s="145" t="s">
        <v>346</v>
      </c>
      <c r="B4" s="171">
        <v>28730.987224331184</v>
      </c>
      <c r="C4" s="232"/>
      <c r="D4" s="145" t="s">
        <v>347</v>
      </c>
      <c r="E4" s="171">
        <v>4697.7453800000048</v>
      </c>
    </row>
    <row r="5" spans="1:5" x14ac:dyDescent="0.2">
      <c r="A5" s="18" t="s">
        <v>348</v>
      </c>
      <c r="B5" s="233">
        <v>63.364344331176</v>
      </c>
      <c r="C5" s="232"/>
      <c r="D5" s="18" t="s">
        <v>349</v>
      </c>
      <c r="E5" s="234">
        <v>4697.7453800000048</v>
      </c>
    </row>
    <row r="6" spans="1:5" x14ac:dyDescent="0.2">
      <c r="A6" s="18" t="s">
        <v>350</v>
      </c>
      <c r="B6" s="233">
        <v>17718.383510000003</v>
      </c>
      <c r="C6" s="232"/>
      <c r="D6" s="145" t="s">
        <v>352</v>
      </c>
      <c r="E6" s="171">
        <v>23360.618999999999</v>
      </c>
    </row>
    <row r="7" spans="1:5" x14ac:dyDescent="0.2">
      <c r="A7" s="18" t="s">
        <v>351</v>
      </c>
      <c r="B7" s="233">
        <v>10949.239370000001</v>
      </c>
      <c r="C7" s="232"/>
      <c r="D7" s="18" t="s">
        <v>353</v>
      </c>
      <c r="E7" s="234">
        <v>15855.945</v>
      </c>
    </row>
    <row r="8" spans="1:5" x14ac:dyDescent="0.2">
      <c r="A8" s="439"/>
      <c r="B8" s="440"/>
      <c r="C8" s="232"/>
      <c r="D8" s="18" t="s">
        <v>354</v>
      </c>
      <c r="E8" s="234">
        <v>6686.8860000000004</v>
      </c>
    </row>
    <row r="9" spans="1:5" x14ac:dyDescent="0.2">
      <c r="A9" s="145" t="s">
        <v>252</v>
      </c>
      <c r="B9" s="171">
        <v>-878</v>
      </c>
      <c r="C9" s="232"/>
      <c r="D9" s="18" t="s">
        <v>355</v>
      </c>
      <c r="E9" s="234">
        <v>817.78800000000001</v>
      </c>
    </row>
    <row r="10" spans="1:5" x14ac:dyDescent="0.2">
      <c r="A10" s="18"/>
      <c r="B10" s="233"/>
      <c r="C10" s="232"/>
      <c r="D10" s="145" t="s">
        <v>356</v>
      </c>
      <c r="E10" s="171">
        <v>-205.3771556688198</v>
      </c>
    </row>
    <row r="11" spans="1:5" x14ac:dyDescent="0.2">
      <c r="A11" s="173" t="s">
        <v>114</v>
      </c>
      <c r="B11" s="174">
        <v>27852.987224331184</v>
      </c>
      <c r="C11" s="232"/>
      <c r="D11" s="173" t="s">
        <v>114</v>
      </c>
      <c r="E11" s="174">
        <v>27852.987224331184</v>
      </c>
    </row>
    <row r="12" spans="1:5" x14ac:dyDescent="0.2">
      <c r="A12" s="1"/>
      <c r="B12" s="1"/>
      <c r="C12" s="232"/>
      <c r="D12" s="1"/>
      <c r="E12" s="161" t="s">
        <v>219</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49"/>
  <sheetViews>
    <sheetView zoomScaleNormal="100"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0" t="s">
        <v>487</v>
      </c>
      <c r="B1" s="770"/>
      <c r="C1" s="770"/>
      <c r="D1" s="770"/>
      <c r="E1" s="770"/>
      <c r="F1" s="191"/>
    </row>
    <row r="2" spans="1:8" x14ac:dyDescent="0.2">
      <c r="A2" s="771"/>
      <c r="B2" s="771"/>
      <c r="C2" s="771"/>
      <c r="D2" s="771"/>
      <c r="E2" s="771"/>
      <c r="H2" s="55" t="s">
        <v>357</v>
      </c>
    </row>
    <row r="3" spans="1:8" x14ac:dyDescent="0.2">
      <c r="A3" s="56"/>
      <c r="B3" s="56"/>
      <c r="C3" s="620" t="s">
        <v>486</v>
      </c>
      <c r="D3" s="620" t="s">
        <v>575</v>
      </c>
      <c r="E3" s="620" t="s">
        <v>601</v>
      </c>
      <c r="F3" s="620" t="s">
        <v>575</v>
      </c>
      <c r="G3" s="620" t="s">
        <v>600</v>
      </c>
      <c r="H3" s="620" t="s">
        <v>575</v>
      </c>
    </row>
    <row r="4" spans="1:8" ht="15" x14ac:dyDescent="0.25">
      <c r="A4" s="633">
        <v>2022</v>
      </c>
      <c r="B4" s="556" t="s">
        <v>504</v>
      </c>
      <c r="C4" s="624" t="s">
        <v>504</v>
      </c>
      <c r="D4" s="624" t="s">
        <v>504</v>
      </c>
      <c r="E4" s="624" t="s">
        <v>504</v>
      </c>
      <c r="F4" s="624" t="s">
        <v>504</v>
      </c>
      <c r="G4" s="624" t="s">
        <v>504</v>
      </c>
      <c r="H4" s="624" t="s">
        <v>504</v>
      </c>
    </row>
    <row r="5" spans="1:8" ht="15" x14ac:dyDescent="0.25">
      <c r="A5" s="661" t="s">
        <v>504</v>
      </c>
      <c r="B5" s="18" t="s">
        <v>617</v>
      </c>
      <c r="C5" s="235">
        <v>8.7993390099999989</v>
      </c>
      <c r="D5" s="441">
        <v>5.712735698136596</v>
      </c>
      <c r="E5" s="235">
        <v>7.6110379399999983</v>
      </c>
      <c r="F5" s="441">
        <v>6.6834530348602481</v>
      </c>
      <c r="G5" s="235">
        <v>7.2198340499999993</v>
      </c>
      <c r="H5" s="441">
        <v>7.0746595149630291</v>
      </c>
    </row>
    <row r="6" spans="1:8" s="1" customFormat="1" ht="15" x14ac:dyDescent="0.25">
      <c r="A6" s="661" t="s">
        <v>504</v>
      </c>
      <c r="B6" s="18" t="s">
        <v>618</v>
      </c>
      <c r="C6" s="235">
        <v>9.3430694499999998</v>
      </c>
      <c r="D6" s="441">
        <v>6.1792191365974087</v>
      </c>
      <c r="E6" s="235">
        <v>8.154769589999999</v>
      </c>
      <c r="F6" s="441">
        <v>7.1439881693718217</v>
      </c>
      <c r="G6" s="235">
        <v>7.7635644899999985</v>
      </c>
      <c r="H6" s="441">
        <v>7.5310656205456574</v>
      </c>
    </row>
    <row r="7" spans="1:8" s="1" customFormat="1" ht="15" x14ac:dyDescent="0.25">
      <c r="A7" s="661" t="s">
        <v>504</v>
      </c>
      <c r="B7" s="18" t="s">
        <v>620</v>
      </c>
      <c r="C7" s="235">
        <v>9.9683611499999998</v>
      </c>
      <c r="D7" s="441">
        <v>6.692572535677769</v>
      </c>
      <c r="E7" s="235">
        <v>8.780061289999999</v>
      </c>
      <c r="F7" s="441">
        <v>7.6678034014201994</v>
      </c>
      <c r="G7" s="235">
        <v>8.3888561899999985</v>
      </c>
      <c r="H7" s="441">
        <v>8.0541831114485927</v>
      </c>
    </row>
    <row r="8" spans="1:8" s="1" customFormat="1" ht="15" x14ac:dyDescent="0.25">
      <c r="A8" s="661" t="s">
        <v>504</v>
      </c>
      <c r="B8" s="18" t="s">
        <v>619</v>
      </c>
      <c r="C8" s="235">
        <v>9.0315361499999991</v>
      </c>
      <c r="D8" s="441">
        <v>-9.3979841410541258</v>
      </c>
      <c r="E8" s="235">
        <v>8.1181600500000002</v>
      </c>
      <c r="F8" s="441">
        <v>-7.5386858717474725</v>
      </c>
      <c r="G8" s="235">
        <v>7.8286649000000006</v>
      </c>
      <c r="H8" s="441">
        <v>-6.6778029961674434</v>
      </c>
    </row>
    <row r="9" spans="1:8" s="1" customFormat="1" ht="15" x14ac:dyDescent="0.25">
      <c r="A9" s="633">
        <v>2023</v>
      </c>
      <c r="B9" s="556" t="s">
        <v>504</v>
      </c>
      <c r="C9" s="624" t="s">
        <v>504</v>
      </c>
      <c r="D9" s="624" t="s">
        <v>504</v>
      </c>
      <c r="E9" s="624" t="s">
        <v>504</v>
      </c>
      <c r="F9" s="624" t="s">
        <v>504</v>
      </c>
      <c r="G9" s="624" t="s">
        <v>504</v>
      </c>
      <c r="H9" s="624" t="s">
        <v>504</v>
      </c>
    </row>
    <row r="10" spans="1:8" s="1" customFormat="1" ht="15" x14ac:dyDescent="0.25">
      <c r="A10" s="661" t="s">
        <v>504</v>
      </c>
      <c r="B10" s="18" t="s">
        <v>617</v>
      </c>
      <c r="C10" s="235">
        <v>9.7491355500000001</v>
      </c>
      <c r="D10" s="441">
        <v>7.9454855528646817</v>
      </c>
      <c r="E10" s="235">
        <v>8.8357594499999994</v>
      </c>
      <c r="F10" s="441">
        <v>8.839434004506959</v>
      </c>
      <c r="G10" s="235">
        <v>8.5462643000000007</v>
      </c>
      <c r="H10" s="441">
        <v>9.1663062497412557</v>
      </c>
    </row>
    <row r="11" spans="1:8" s="1" customFormat="1" ht="15" x14ac:dyDescent="0.25">
      <c r="A11" s="661" t="s">
        <v>504</v>
      </c>
      <c r="B11" s="18" t="s">
        <v>618</v>
      </c>
      <c r="C11" s="235">
        <v>7.0454401499999992</v>
      </c>
      <c r="D11" s="441">
        <v>-27.732668051784355</v>
      </c>
      <c r="E11" s="235">
        <v>6.1357264500000008</v>
      </c>
      <c r="F11" s="441">
        <v>-30.558018416854917</v>
      </c>
      <c r="G11" s="235">
        <v>5.8467167500000006</v>
      </c>
      <c r="H11" s="441">
        <v>-31.58745687282337</v>
      </c>
    </row>
    <row r="12" spans="1:8" s="1" customFormat="1" ht="15" x14ac:dyDescent="0.25">
      <c r="A12" s="661" t="s">
        <v>504</v>
      </c>
      <c r="B12" s="18" t="s">
        <v>620</v>
      </c>
      <c r="C12" s="235">
        <v>6.8701930500000001</v>
      </c>
      <c r="D12" s="441">
        <v>-2.4873832758340741</v>
      </c>
      <c r="E12" s="235">
        <v>5.9604793500000008</v>
      </c>
      <c r="F12" s="441">
        <v>-2.8561752455571088</v>
      </c>
      <c r="G12" s="235">
        <v>5.6714696499999997</v>
      </c>
      <c r="H12" s="441">
        <v>-2.9973591588817921</v>
      </c>
    </row>
    <row r="13" spans="1:8" s="1" customFormat="1" ht="15" x14ac:dyDescent="0.25">
      <c r="A13" s="661" t="s">
        <v>504</v>
      </c>
      <c r="B13" s="18" t="s">
        <v>619</v>
      </c>
      <c r="C13" s="235">
        <v>6.7687525499999994</v>
      </c>
      <c r="D13" s="441">
        <v>-1.4765305612482127</v>
      </c>
      <c r="E13" s="235">
        <v>5.9630581500000011</v>
      </c>
      <c r="F13" s="474">
        <v>4.3264976666687285E-2</v>
      </c>
      <c r="G13" s="235">
        <v>5.6023470999999994</v>
      </c>
      <c r="H13" s="441">
        <v>-1.2187766886842168</v>
      </c>
    </row>
    <row r="14" spans="1:8" s="1" customFormat="1" ht="15" x14ac:dyDescent="0.25">
      <c r="A14" s="633">
        <v>2024</v>
      </c>
      <c r="B14" s="556" t="s">
        <v>504</v>
      </c>
      <c r="C14" s="624" t="s">
        <v>504</v>
      </c>
      <c r="D14" s="624" t="s">
        <v>504</v>
      </c>
      <c r="E14" s="624" t="s">
        <v>504</v>
      </c>
      <c r="F14" s="624" t="s">
        <v>504</v>
      </c>
      <c r="G14" s="624" t="s">
        <v>504</v>
      </c>
      <c r="H14" s="624" t="s">
        <v>504</v>
      </c>
    </row>
    <row r="15" spans="1:8" s="1" customFormat="1" ht="15" x14ac:dyDescent="0.25">
      <c r="A15" s="661" t="s">
        <v>504</v>
      </c>
      <c r="B15" s="18" t="s">
        <v>617</v>
      </c>
      <c r="C15" s="235">
        <v>7.5682376000000007</v>
      </c>
      <c r="D15" s="441">
        <v>11.811409031343617</v>
      </c>
      <c r="E15" s="235">
        <v>6.7241779000000017</v>
      </c>
      <c r="F15" s="441">
        <v>12.763916280105375</v>
      </c>
      <c r="G15" s="235">
        <v>6.3462890333333348</v>
      </c>
      <c r="H15" s="441">
        <v>13.279111773230465</v>
      </c>
    </row>
    <row r="16" spans="1:8" s="1" customFormat="1" ht="15" x14ac:dyDescent="0.25">
      <c r="A16" s="661" t="s">
        <v>504</v>
      </c>
      <c r="B16" s="18" t="s">
        <v>618</v>
      </c>
      <c r="C16" s="235">
        <v>7.4591914099999999</v>
      </c>
      <c r="D16" s="441">
        <v>-1.4408399387461199</v>
      </c>
      <c r="E16" s="235">
        <v>6.5307245300000005</v>
      </c>
      <c r="F16" s="441">
        <v>-2.8769817348229458</v>
      </c>
      <c r="G16" s="235">
        <v>6.1150479866666672</v>
      </c>
      <c r="H16" s="441">
        <v>-3.6437206917632343</v>
      </c>
    </row>
    <row r="17" spans="1:8" s="1" customFormat="1" ht="15" x14ac:dyDescent="0.25">
      <c r="A17" s="661" t="s">
        <v>504</v>
      </c>
      <c r="B17" s="18" t="s">
        <v>619</v>
      </c>
      <c r="C17" s="235">
        <v>8.0511863299999984</v>
      </c>
      <c r="D17" s="441">
        <v>7.9364489722887877</v>
      </c>
      <c r="E17" s="235">
        <v>7.37479028</v>
      </c>
      <c r="F17" s="441">
        <v>12.924534576870284</v>
      </c>
      <c r="G17" s="235">
        <v>6.9587999433333332</v>
      </c>
      <c r="H17" s="441">
        <v>13.797961332542183</v>
      </c>
    </row>
    <row r="18" spans="1:8" s="1" customFormat="1" ht="15" x14ac:dyDescent="0.25">
      <c r="A18" s="633">
        <v>2025</v>
      </c>
      <c r="B18" s="556" t="s">
        <v>504</v>
      </c>
      <c r="C18" s="624" t="s">
        <v>504</v>
      </c>
      <c r="D18" s="624" t="s">
        <v>504</v>
      </c>
      <c r="E18" s="624" t="s">
        <v>504</v>
      </c>
      <c r="F18" s="624" t="s">
        <v>504</v>
      </c>
      <c r="G18" s="624" t="s">
        <v>504</v>
      </c>
      <c r="H18" s="624" t="s">
        <v>504</v>
      </c>
    </row>
    <row r="19" spans="1:8" s="1" customFormat="1" ht="15" x14ac:dyDescent="0.25">
      <c r="A19" s="661" t="s">
        <v>504</v>
      </c>
      <c r="B19" s="18" t="s">
        <v>617</v>
      </c>
      <c r="C19" s="235">
        <v>8.8194020200000001</v>
      </c>
      <c r="D19" s="441">
        <v>9.5416458955558898</v>
      </c>
      <c r="E19" s="235">
        <v>8.1430059700000008</v>
      </c>
      <c r="F19" s="441">
        <v>10.416780150119751</v>
      </c>
      <c r="G19" s="235">
        <v>7.7270156333333322</v>
      </c>
      <c r="H19" s="441">
        <v>11.039485202272047</v>
      </c>
    </row>
    <row r="20" spans="1:8" s="1" customFormat="1" ht="15" x14ac:dyDescent="0.25">
      <c r="A20" s="661" t="s">
        <v>504</v>
      </c>
      <c r="B20" s="18" t="s">
        <v>618</v>
      </c>
      <c r="C20" s="235">
        <v>7.1558540900000001</v>
      </c>
      <c r="D20" s="441">
        <v>-18.862366475952982</v>
      </c>
      <c r="E20" s="235">
        <v>6.4794592499999997</v>
      </c>
      <c r="F20" s="441">
        <v>-20.429147738915397</v>
      </c>
      <c r="G20" s="235">
        <v>6.063467703333334</v>
      </c>
      <c r="H20" s="441">
        <v>-21.528983619803622</v>
      </c>
    </row>
    <row r="21" spans="1:8" s="1" customFormat="1" ht="15" x14ac:dyDescent="0.25">
      <c r="A21" s="661" t="s">
        <v>504</v>
      </c>
      <c r="B21" s="18" t="s">
        <v>620</v>
      </c>
      <c r="C21" s="235">
        <v>6.8492957500000005</v>
      </c>
      <c r="D21" s="441">
        <v>-4.2840216715486381</v>
      </c>
      <c r="E21" s="235">
        <v>6.1729009100000001</v>
      </c>
      <c r="F21" s="441">
        <v>-4.7312333972931402</v>
      </c>
      <c r="G21" s="235">
        <v>5.7569093633333326</v>
      </c>
      <c r="H21" s="441">
        <v>-5.0558253956143586</v>
      </c>
    </row>
    <row r="22" spans="1:8" s="1" customFormat="1" ht="15" x14ac:dyDescent="0.25">
      <c r="A22" s="661" t="s">
        <v>504</v>
      </c>
      <c r="B22" s="18" t="s">
        <v>619</v>
      </c>
      <c r="C22" s="235">
        <v>7.6348761499999993</v>
      </c>
      <c r="D22" s="441">
        <v>11.469506189742191</v>
      </c>
      <c r="E22" s="235">
        <v>6.9507542499999992</v>
      </c>
      <c r="F22" s="441">
        <v>12.601098759578164</v>
      </c>
      <c r="G22" s="235">
        <v>6.5806172666666667</v>
      </c>
      <c r="H22" s="441">
        <v>14.308161746989803</v>
      </c>
    </row>
    <row r="23" spans="1:8" s="1" customFormat="1" ht="15" x14ac:dyDescent="0.25">
      <c r="A23" s="633">
        <v>2026</v>
      </c>
      <c r="B23" s="556" t="s">
        <v>504</v>
      </c>
      <c r="C23" s="624" t="s">
        <v>504</v>
      </c>
      <c r="D23" s="624" t="s">
        <v>504</v>
      </c>
      <c r="E23" s="624" t="s">
        <v>504</v>
      </c>
      <c r="F23" s="624" t="s">
        <v>504</v>
      </c>
      <c r="G23" s="624" t="s">
        <v>504</v>
      </c>
      <c r="H23" s="624" t="s">
        <v>504</v>
      </c>
    </row>
    <row r="24" spans="1:8" s="1" customFormat="1" ht="15" x14ac:dyDescent="0.25">
      <c r="A24" s="661" t="s">
        <v>504</v>
      </c>
      <c r="B24" s="18" t="s">
        <v>617</v>
      </c>
      <c r="C24" s="235">
        <v>7.3393493799999998</v>
      </c>
      <c r="D24" s="441">
        <v>-3.870747399091726</v>
      </c>
      <c r="E24" s="235">
        <v>6.6552274799999998</v>
      </c>
      <c r="F24" s="441">
        <v>-4.2517223220774856</v>
      </c>
      <c r="G24" s="235">
        <v>6.2850904966666672</v>
      </c>
      <c r="H24" s="441">
        <v>-4.4908670117764657</v>
      </c>
    </row>
    <row r="25" spans="1:8" s="1" customFormat="1" ht="15" x14ac:dyDescent="0.25">
      <c r="A25" s="661" t="s">
        <v>504</v>
      </c>
      <c r="B25" s="18" t="s">
        <v>692</v>
      </c>
      <c r="C25" s="235">
        <v>6.6721358000000013</v>
      </c>
      <c r="D25" s="441">
        <v>-9.0909090909090704</v>
      </c>
      <c r="E25" s="235">
        <v>6.0502067999999998</v>
      </c>
      <c r="F25" s="441">
        <v>-9.0909090909090899</v>
      </c>
      <c r="G25" s="235">
        <v>5.7137186333333343</v>
      </c>
      <c r="H25" s="441">
        <v>-9.0909090909090828</v>
      </c>
    </row>
    <row r="26" spans="1:8" s="1" customFormat="1" ht="15" x14ac:dyDescent="0.25">
      <c r="A26" s="763" t="s">
        <v>504</v>
      </c>
      <c r="B26" s="439" t="s">
        <v>618</v>
      </c>
      <c r="C26" s="764">
        <v>6.1918164000000004</v>
      </c>
      <c r="D26" s="765">
        <v>-7.1988852505070531</v>
      </c>
      <c r="E26" s="764">
        <v>5.5698873999999998</v>
      </c>
      <c r="F26" s="765">
        <v>-7.9388922705914773</v>
      </c>
      <c r="G26" s="764">
        <v>5.2334003333333339</v>
      </c>
      <c r="H26" s="765">
        <v>-8.4064044945767105</v>
      </c>
    </row>
    <row r="27" spans="1:8" s="1" customFormat="1" x14ac:dyDescent="0.2">
      <c r="A27" s="80" t="s">
        <v>254</v>
      </c>
      <c r="H27" s="161" t="s">
        <v>563</v>
      </c>
    </row>
    <row r="28" spans="1:8" s="1" customFormat="1" x14ac:dyDescent="0.2">
      <c r="A28" s="80" t="s">
        <v>694</v>
      </c>
      <c r="H28" s="161"/>
    </row>
    <row r="29" spans="1:8" s="1" customFormat="1" x14ac:dyDescent="0.2">
      <c r="A29" s="80" t="s">
        <v>695</v>
      </c>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sheetData>
  <mergeCells count="1">
    <mergeCell ref="A1:E2"/>
  </mergeCells>
  <conditionalFormatting sqref="F13">
    <cfRule type="cellIs" dxfId="14" priority="1" operator="between">
      <formula>-0.5</formula>
      <formula>0.5</formula>
    </cfRule>
    <cfRule type="cellIs" dxfId="13" priority="2" operator="between">
      <formula>0</formula>
      <formula>0.49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8">
        <f>INDICE!A3</f>
        <v>46142</v>
      </c>
      <c r="C3" s="779"/>
      <c r="D3" s="779" t="s">
        <v>115</v>
      </c>
      <c r="E3" s="779"/>
      <c r="F3" s="779" t="s">
        <v>116</v>
      </c>
      <c r="G3" s="779"/>
      <c r="H3" s="779"/>
      <c r="I3"/>
    </row>
    <row r="4" spans="1:9" ht="14.25" x14ac:dyDescent="0.2">
      <c r="A4" s="66"/>
      <c r="B4" s="63" t="s">
        <v>47</v>
      </c>
      <c r="C4" s="63" t="s">
        <v>416</v>
      </c>
      <c r="D4" s="63" t="s">
        <v>47</v>
      </c>
      <c r="E4" s="82" t="s">
        <v>416</v>
      </c>
      <c r="F4" s="63" t="s">
        <v>47</v>
      </c>
      <c r="G4" s="64" t="s">
        <v>416</v>
      </c>
      <c r="H4" s="64" t="s">
        <v>121</v>
      </c>
      <c r="I4"/>
    </row>
    <row r="5" spans="1:9" ht="14.25" x14ac:dyDescent="0.2">
      <c r="A5" s="3" t="s">
        <v>506</v>
      </c>
      <c r="B5" s="300">
        <v>148.06502999999998</v>
      </c>
      <c r="C5" s="72">
        <v>-12.709791375470934</v>
      </c>
      <c r="D5" s="71">
        <v>664.94261999999992</v>
      </c>
      <c r="E5" s="329">
        <v>-7.1136779438529851</v>
      </c>
      <c r="F5" s="71">
        <v>1897.11186</v>
      </c>
      <c r="G5" s="72">
        <v>-6.6481007231713116</v>
      </c>
      <c r="H5" s="303">
        <v>3.1665594836418176</v>
      </c>
      <c r="I5"/>
    </row>
    <row r="6" spans="1:9" ht="14.25" x14ac:dyDescent="0.2">
      <c r="A6" s="3" t="s">
        <v>48</v>
      </c>
      <c r="B6" s="301">
        <v>610.04585999999995</v>
      </c>
      <c r="C6" s="59">
        <v>3.7732290605321563</v>
      </c>
      <c r="D6" s="58">
        <v>2263.7761400000009</v>
      </c>
      <c r="E6" s="59">
        <v>7.5317043623698847</v>
      </c>
      <c r="F6" s="58">
        <v>7187.7137500000008</v>
      </c>
      <c r="G6" s="59">
        <v>8.1665039594866116</v>
      </c>
      <c r="H6" s="304">
        <v>11.99735430506728</v>
      </c>
      <c r="I6"/>
    </row>
    <row r="7" spans="1:9" ht="14.25" x14ac:dyDescent="0.2">
      <c r="A7" s="3" t="s">
        <v>49</v>
      </c>
      <c r="B7" s="301">
        <v>651.53237999999965</v>
      </c>
      <c r="C7" s="59">
        <v>4.3602576037365024</v>
      </c>
      <c r="D7" s="58">
        <v>2342.64176</v>
      </c>
      <c r="E7" s="59">
        <v>4.2773772233111869</v>
      </c>
      <c r="F7" s="58">
        <v>7840.3832100000009</v>
      </c>
      <c r="G7" s="59">
        <v>4.4063364879826104</v>
      </c>
      <c r="H7" s="304">
        <v>13.086755890615526</v>
      </c>
      <c r="I7"/>
    </row>
    <row r="8" spans="1:9" ht="14.25" x14ac:dyDescent="0.2">
      <c r="A8" s="3" t="s">
        <v>122</v>
      </c>
      <c r="B8" s="301">
        <v>2416.984419999998</v>
      </c>
      <c r="C8" s="59">
        <v>-6.4110069945890285</v>
      </c>
      <c r="D8" s="58">
        <v>9954.3117299999994</v>
      </c>
      <c r="E8" s="59">
        <v>-0.823295300112031</v>
      </c>
      <c r="F8" s="58">
        <v>30594.927789999994</v>
      </c>
      <c r="G8" s="240">
        <v>2.3568889371879287</v>
      </c>
      <c r="H8" s="304">
        <v>51.067446673788162</v>
      </c>
      <c r="I8"/>
    </row>
    <row r="9" spans="1:9" ht="14.25" x14ac:dyDescent="0.2">
      <c r="A9" s="3" t="s">
        <v>123</v>
      </c>
      <c r="B9" s="301">
        <v>642.54237999999987</v>
      </c>
      <c r="C9" s="59">
        <v>-12.16547179716799</v>
      </c>
      <c r="D9" s="58">
        <v>2394.7849300000003</v>
      </c>
      <c r="E9" s="59">
        <v>-13.658351858585064</v>
      </c>
      <c r="F9" s="58">
        <v>7332.06556</v>
      </c>
      <c r="G9" s="73">
        <v>-13.610625569935609</v>
      </c>
      <c r="H9" s="304">
        <v>12.238298765209107</v>
      </c>
      <c r="I9"/>
    </row>
    <row r="10" spans="1:9" ht="14.25" x14ac:dyDescent="0.2">
      <c r="A10" s="3" t="s">
        <v>581</v>
      </c>
      <c r="B10" s="301">
        <v>482.35899999999998</v>
      </c>
      <c r="C10" s="329">
        <v>10.418657120196425</v>
      </c>
      <c r="D10" s="58">
        <v>1728.667665567363</v>
      </c>
      <c r="E10" s="59">
        <v>-2.5232702035233663</v>
      </c>
      <c r="F10" s="58">
        <v>5058.621226823012</v>
      </c>
      <c r="G10" s="59">
        <v>-2.3407825363967945</v>
      </c>
      <c r="H10" s="304">
        <v>8.4435848816780972</v>
      </c>
      <c r="I10"/>
    </row>
    <row r="11" spans="1:9" ht="14.25" x14ac:dyDescent="0.2">
      <c r="A11" s="60" t="s">
        <v>582</v>
      </c>
      <c r="B11" s="61">
        <v>4951.5290699999978</v>
      </c>
      <c r="C11" s="62">
        <v>-3.5303783342431401</v>
      </c>
      <c r="D11" s="61">
        <v>19349.124845567359</v>
      </c>
      <c r="E11" s="62">
        <v>-1.5392340106993179</v>
      </c>
      <c r="F11" s="61">
        <v>59910.823396823012</v>
      </c>
      <c r="G11" s="62">
        <v>0.27873358899305584</v>
      </c>
      <c r="H11" s="62">
        <v>100</v>
      </c>
      <c r="I11"/>
    </row>
    <row r="12" spans="1:9" ht="14.25" x14ac:dyDescent="0.2">
      <c r="A12" s="3"/>
      <c r="B12" s="3"/>
      <c r="C12" s="3"/>
      <c r="D12" s="3"/>
      <c r="E12" s="3"/>
      <c r="F12" s="3"/>
      <c r="G12" s="3"/>
      <c r="H12" s="79" t="s">
        <v>219</v>
      </c>
      <c r="I12"/>
    </row>
    <row r="13" spans="1:9" ht="14.25" x14ac:dyDescent="0.2">
      <c r="A13" s="80" t="s">
        <v>474</v>
      </c>
      <c r="B13" s="3"/>
      <c r="C13" s="3"/>
      <c r="D13" s="3"/>
      <c r="E13" s="3"/>
      <c r="F13" s="3"/>
      <c r="G13" s="3"/>
      <c r="H13" s="3"/>
      <c r="I13"/>
    </row>
    <row r="14" spans="1:9" ht="14.25" x14ac:dyDescent="0.2">
      <c r="A14" s="80" t="s">
        <v>417</v>
      </c>
      <c r="B14" s="58"/>
      <c r="C14" s="3"/>
      <c r="D14" s="3"/>
      <c r="E14" s="3"/>
      <c r="F14" s="3"/>
      <c r="G14" s="3"/>
      <c r="H14" s="3"/>
      <c r="I14"/>
    </row>
    <row r="15" spans="1:9" ht="14.25" x14ac:dyDescent="0.2">
      <c r="A15" s="80" t="s">
        <v>418</v>
      </c>
      <c r="B15" s="3"/>
      <c r="C15" s="3"/>
      <c r="D15" s="3"/>
      <c r="E15" s="3"/>
      <c r="F15" s="3"/>
      <c r="G15" s="3"/>
      <c r="H15" s="3"/>
      <c r="I15"/>
    </row>
    <row r="16" spans="1:9" ht="14.25" x14ac:dyDescent="0.2">
      <c r="A16" s="133" t="s">
        <v>527</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66" priority="10" operator="equal">
      <formula>0</formula>
    </cfRule>
    <cfRule type="cellIs" dxfId="265" priority="11" operator="between">
      <formula>0</formula>
      <formula>0.5</formula>
    </cfRule>
  </conditionalFormatting>
  <conditionalFormatting sqref="E5">
    <cfRule type="cellIs" dxfId="264" priority="1" operator="equal">
      <formula>0</formula>
    </cfRule>
    <cfRule type="cellIs" dxfId="263" priority="2" operator="between">
      <formula>0</formula>
      <formula>0.5</formula>
    </cfRule>
  </conditionalFormatting>
  <conditionalFormatting sqref="G8">
    <cfRule type="cellIs" dxfId="262"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358</v>
      </c>
    </row>
    <row r="2" spans="1:13" x14ac:dyDescent="0.2">
      <c r="A2" s="158"/>
      <c r="M2" s="161"/>
    </row>
    <row r="3" spans="1:13" x14ac:dyDescent="0.2">
      <c r="A3" s="190"/>
      <c r="B3" s="145">
        <v>2025</v>
      </c>
      <c r="C3" s="145" t="s">
        <v>504</v>
      </c>
      <c r="D3" s="145" t="s">
        <v>504</v>
      </c>
      <c r="E3" s="145" t="s">
        <v>504</v>
      </c>
      <c r="F3" s="145" t="s">
        <v>504</v>
      </c>
      <c r="G3" s="145" t="s">
        <v>504</v>
      </c>
      <c r="H3" s="145" t="s">
        <v>504</v>
      </c>
      <c r="I3" s="145" t="s">
        <v>504</v>
      </c>
      <c r="J3" s="145">
        <v>2026</v>
      </c>
      <c r="K3" s="145" t="s">
        <v>504</v>
      </c>
      <c r="L3" s="145" t="s">
        <v>504</v>
      </c>
      <c r="M3" s="145" t="s">
        <v>504</v>
      </c>
    </row>
    <row r="4" spans="1:13" x14ac:dyDescent="0.2">
      <c r="B4" s="535">
        <v>45778</v>
      </c>
      <c r="C4" s="535">
        <v>45809</v>
      </c>
      <c r="D4" s="535">
        <v>45839</v>
      </c>
      <c r="E4" s="535">
        <v>45870</v>
      </c>
      <c r="F4" s="535">
        <v>45901</v>
      </c>
      <c r="G4" s="535">
        <v>45931</v>
      </c>
      <c r="H4" s="535">
        <v>45962</v>
      </c>
      <c r="I4" s="535">
        <v>45992</v>
      </c>
      <c r="J4" s="535">
        <v>46023</v>
      </c>
      <c r="K4" s="535">
        <v>46054</v>
      </c>
      <c r="L4" s="535">
        <v>46082</v>
      </c>
      <c r="M4" s="535">
        <v>46113</v>
      </c>
    </row>
    <row r="5" spans="1:13" x14ac:dyDescent="0.2">
      <c r="A5" s="550" t="s">
        <v>534</v>
      </c>
      <c r="B5" s="537">
        <v>3.1174285714285719</v>
      </c>
      <c r="C5" s="537">
        <v>3.0233999999999996</v>
      </c>
      <c r="D5" s="537">
        <v>3.2009090909090911</v>
      </c>
      <c r="E5" s="537">
        <v>2.9118571428571429</v>
      </c>
      <c r="F5" s="537">
        <v>2.9734285714285713</v>
      </c>
      <c r="G5" s="537">
        <v>3.1854782608695662</v>
      </c>
      <c r="H5" s="537">
        <v>3.793705882352941</v>
      </c>
      <c r="I5" s="537">
        <v>4.2611428571428576</v>
      </c>
      <c r="J5" s="537">
        <v>7.7184210526315775</v>
      </c>
      <c r="K5" s="537">
        <v>3.6206842105263162</v>
      </c>
      <c r="L5" s="537">
        <v>3.0563636363636366</v>
      </c>
      <c r="M5" s="537">
        <v>2.7665714285714285</v>
      </c>
    </row>
    <row r="6" spans="1:13" x14ac:dyDescent="0.2">
      <c r="A6" s="18" t="s">
        <v>535</v>
      </c>
      <c r="B6" s="537">
        <v>82.742499999999993</v>
      </c>
      <c r="C6" s="537">
        <v>86.433333333333323</v>
      </c>
      <c r="D6" s="537">
        <v>81.250434782608693</v>
      </c>
      <c r="E6" s="537">
        <v>79.369500000000002</v>
      </c>
      <c r="F6" s="537">
        <v>79.22136363636362</v>
      </c>
      <c r="G6" s="537">
        <v>78.314782608695666</v>
      </c>
      <c r="H6" s="537">
        <v>76.158000000000001</v>
      </c>
      <c r="I6" s="537">
        <v>71.064285714285717</v>
      </c>
      <c r="J6" s="537">
        <v>90.159523809523805</v>
      </c>
      <c r="K6" s="537">
        <v>79.463999999999999</v>
      </c>
      <c r="L6" s="537">
        <v>131.39999999999998</v>
      </c>
      <c r="M6" s="537">
        <v>111.4555</v>
      </c>
    </row>
    <row r="7" spans="1:13" x14ac:dyDescent="0.2">
      <c r="A7" s="512" t="s">
        <v>536</v>
      </c>
      <c r="B7" s="537">
        <v>35.215000000000003</v>
      </c>
      <c r="C7" s="537">
        <v>36.404285714285713</v>
      </c>
      <c r="D7" s="537">
        <v>33.527826086956523</v>
      </c>
      <c r="E7" s="537">
        <v>32.15428571428572</v>
      </c>
      <c r="F7" s="537">
        <v>32.050454545454549</v>
      </c>
      <c r="G7" s="537">
        <v>31.918260869565223</v>
      </c>
      <c r="H7" s="537">
        <v>30.582500000000003</v>
      </c>
      <c r="I7" s="537">
        <v>27.576499999999999</v>
      </c>
      <c r="J7" s="537">
        <v>34.841904761904772</v>
      </c>
      <c r="K7" s="537">
        <v>32.618499999999997</v>
      </c>
      <c r="L7" s="537">
        <v>52.649545454545461</v>
      </c>
      <c r="M7" s="576">
        <v>45.173157894736839</v>
      </c>
    </row>
    <row r="8" spans="1:13" x14ac:dyDescent="0.2">
      <c r="A8" s="439" t="s">
        <v>537</v>
      </c>
      <c r="B8" s="577">
        <v>34.101290322580653</v>
      </c>
      <c r="C8" s="577">
        <v>36.660333333333334</v>
      </c>
      <c r="D8" s="577">
        <v>34.004516129032254</v>
      </c>
      <c r="E8" s="577">
        <v>32.44903225806452</v>
      </c>
      <c r="F8" s="577">
        <v>31.841000000000005</v>
      </c>
      <c r="G8" s="577">
        <v>31.201935483870979</v>
      </c>
      <c r="H8" s="577">
        <v>30.107333333333337</v>
      </c>
      <c r="I8" s="577">
        <v>27.964516129032269</v>
      </c>
      <c r="J8" s="577">
        <v>35.795161290322582</v>
      </c>
      <c r="K8" s="577">
        <v>31.372500000000002</v>
      </c>
      <c r="L8" s="577">
        <v>52.212258064516135</v>
      </c>
      <c r="M8" s="577">
        <v>44.321666666666651</v>
      </c>
    </row>
    <row r="9" spans="1:13" x14ac:dyDescent="0.2">
      <c r="M9" s="161" t="s">
        <v>538</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6">
        <f>INDICE!A3</f>
        <v>46142</v>
      </c>
      <c r="C3" s="827">
        <v>41671</v>
      </c>
      <c r="D3" s="826">
        <f>DATE(YEAR(B3),MONTH(B3)-1,1)</f>
        <v>46082</v>
      </c>
      <c r="E3" s="827"/>
      <c r="F3" s="826">
        <f>DATE(YEAR(B3)-1,MONTH(B3),1)</f>
        <v>45748</v>
      </c>
      <c r="G3" s="827"/>
      <c r="H3" s="773" t="s">
        <v>416</v>
      </c>
      <c r="I3" s="77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3">
        <f>D3</f>
        <v>46082</v>
      </c>
      <c r="I4" s="280">
        <f>F3</f>
        <v>45748</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360</v>
      </c>
      <c r="B5" s="234">
        <v>5996.1419999999998</v>
      </c>
      <c r="C5" s="444">
        <v>37.701253813656223</v>
      </c>
      <c r="D5" s="234">
        <v>5538.1210000000001</v>
      </c>
      <c r="E5" s="444">
        <v>35.491973176652536</v>
      </c>
      <c r="F5" s="234">
        <v>5827.9369999999999</v>
      </c>
      <c r="G5" s="444">
        <v>38.092269127012877</v>
      </c>
      <c r="H5" s="625">
        <v>8.2703321216708652</v>
      </c>
      <c r="I5" s="240">
        <v>2.8861842535360274</v>
      </c>
      <c r="K5" s="239"/>
    </row>
    <row r="6" spans="1:71" s="13" customFormat="1" ht="15" x14ac:dyDescent="0.2">
      <c r="A6" s="16" t="s">
        <v>117</v>
      </c>
      <c r="B6" s="234">
        <v>9908.2150000000001</v>
      </c>
      <c r="C6" s="444">
        <v>62.298746186343777</v>
      </c>
      <c r="D6" s="234">
        <v>10065.748</v>
      </c>
      <c r="E6" s="444">
        <v>64.508026823347464</v>
      </c>
      <c r="F6" s="234">
        <v>9471.59</v>
      </c>
      <c r="G6" s="444">
        <v>61.907730872987123</v>
      </c>
      <c r="H6" s="743">
        <v>-1.5650401738648678</v>
      </c>
      <c r="I6" s="240">
        <v>4.609838474849524</v>
      </c>
      <c r="K6" s="239"/>
    </row>
    <row r="7" spans="1:71" s="69" customFormat="1" ht="12.75" x14ac:dyDescent="0.2">
      <c r="A7" s="76" t="s">
        <v>114</v>
      </c>
      <c r="B7" s="77">
        <v>15904.357</v>
      </c>
      <c r="C7" s="78">
        <v>100</v>
      </c>
      <c r="D7" s="77">
        <v>15603.869000000001</v>
      </c>
      <c r="E7" s="78">
        <v>100</v>
      </c>
      <c r="F7" s="77">
        <v>15299.527</v>
      </c>
      <c r="G7" s="78">
        <v>100</v>
      </c>
      <c r="H7" s="78">
        <v>1.9257275230905833</v>
      </c>
      <c r="I7" s="626">
        <v>3.953259470047668</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219</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488</v>
      </c>
      <c r="B9" s="237"/>
      <c r="C9" s="238"/>
      <c r="D9" s="237"/>
      <c r="E9" s="237"/>
      <c r="F9" s="237"/>
      <c r="G9" s="237"/>
      <c r="H9" s="237"/>
      <c r="I9" s="237"/>
      <c r="J9" s="237"/>
      <c r="K9" s="237"/>
      <c r="L9" s="237"/>
    </row>
    <row r="10" spans="1:71" x14ac:dyDescent="0.2">
      <c r="A10" s="443" t="s">
        <v>459</v>
      </c>
    </row>
    <row r="11" spans="1:71" x14ac:dyDescent="0.2">
      <c r="A11" s="442" t="s">
        <v>527</v>
      </c>
    </row>
  </sheetData>
  <mergeCells count="4">
    <mergeCell ref="B3:C3"/>
    <mergeCell ref="D3:E3"/>
    <mergeCell ref="F3:G3"/>
    <mergeCell ref="H3:I3"/>
  </mergeCells>
  <conditionalFormatting sqref="H6">
    <cfRule type="cellIs" dxfId="12" priority="1" operator="equal">
      <formula>0</formula>
    </cfRule>
    <cfRule type="cellIs" dxfId="11" priority="2" operator="between">
      <formula>-0.49</formula>
      <formula>0.49</formula>
    </cfRule>
  </conditionalFormatting>
  <conditionalFormatting sqref="I5">
    <cfRule type="cellIs" dxfId="10" priority="3"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6">
        <f>INDICE!A3</f>
        <v>46142</v>
      </c>
      <c r="C3" s="827">
        <v>41671</v>
      </c>
      <c r="D3" s="826">
        <f>DATE(YEAR(B3),MONTH(B3)-1,1)</f>
        <v>46082</v>
      </c>
      <c r="E3" s="827"/>
      <c r="F3" s="826">
        <f>DATE(YEAR(B3)-1,MONTH(B3),1)</f>
        <v>45748</v>
      </c>
      <c r="G3" s="827"/>
      <c r="H3" s="773" t="s">
        <v>416</v>
      </c>
      <c r="I3" s="77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46082</v>
      </c>
      <c r="I4" s="280">
        <f>F3</f>
        <v>45748</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461</v>
      </c>
      <c r="B5" s="234">
        <v>5534.1019999999999</v>
      </c>
      <c r="C5" s="444">
        <v>35.626198577551023</v>
      </c>
      <c r="D5" s="234">
        <v>5533.9930000000004</v>
      </c>
      <c r="E5" s="444">
        <v>36.674159614297139</v>
      </c>
      <c r="F5" s="234">
        <v>5525.5360000000001</v>
      </c>
      <c r="G5" s="444">
        <v>38.056331279181357</v>
      </c>
      <c r="H5" s="73">
        <v>1.9696447031911468E-3</v>
      </c>
      <c r="I5" s="437">
        <v>0.15502568438609038</v>
      </c>
      <c r="K5" s="239"/>
    </row>
    <row r="6" spans="1:71" s="13" customFormat="1" ht="15" x14ac:dyDescent="0.2">
      <c r="A6" s="16" t="s">
        <v>510</v>
      </c>
      <c r="B6" s="234">
        <v>9999.6967800000039</v>
      </c>
      <c r="C6" s="444">
        <v>64.373801422448977</v>
      </c>
      <c r="D6" s="234">
        <v>9555.6315700000068</v>
      </c>
      <c r="E6" s="444">
        <v>63.325840385702868</v>
      </c>
      <c r="F6" s="234">
        <v>8993.8246800000015</v>
      </c>
      <c r="G6" s="444">
        <v>61.943668720818636</v>
      </c>
      <c r="H6" s="394">
        <v>4.6471570900048489</v>
      </c>
      <c r="I6" s="437">
        <v>11.184030551949808</v>
      </c>
      <c r="K6" s="239"/>
    </row>
    <row r="7" spans="1:71" s="69" customFormat="1" ht="12.75" x14ac:dyDescent="0.2">
      <c r="A7" s="76" t="s">
        <v>114</v>
      </c>
      <c r="B7" s="77">
        <v>15533.798780000005</v>
      </c>
      <c r="C7" s="78">
        <v>100</v>
      </c>
      <c r="D7" s="77">
        <v>15089.624570000007</v>
      </c>
      <c r="E7" s="78">
        <v>100</v>
      </c>
      <c r="F7" s="77">
        <v>14519.360680000002</v>
      </c>
      <c r="G7" s="78">
        <v>100</v>
      </c>
      <c r="H7" s="78">
        <v>2.9435736319316339</v>
      </c>
      <c r="I7" s="78">
        <v>6.9867959227527292</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219</v>
      </c>
      <c r="J8" s="13"/>
      <c r="K8" s="735"/>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488</v>
      </c>
    </row>
    <row r="10" spans="1:71" x14ac:dyDescent="0.2">
      <c r="A10" s="442" t="s">
        <v>459</v>
      </c>
    </row>
    <row r="11" spans="1:71" x14ac:dyDescent="0.2">
      <c r="A11" s="428" t="s">
        <v>527</v>
      </c>
    </row>
    <row r="12" spans="1:71" x14ac:dyDescent="0.2">
      <c r="C12" s="1" t="s">
        <v>364</v>
      </c>
    </row>
  </sheetData>
  <mergeCells count="4">
    <mergeCell ref="B3:C3"/>
    <mergeCell ref="D3:E3"/>
    <mergeCell ref="F3:G3"/>
    <mergeCell ref="H3:I3"/>
  </mergeCells>
  <conditionalFormatting sqref="H5">
    <cfRule type="cellIs" dxfId="9" priority="1" operator="between">
      <formula>-0.5</formula>
      <formula>0.5</formula>
    </cfRule>
    <cfRule type="cellIs" dxfId="8"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7" t="s">
        <v>497</v>
      </c>
      <c r="B1" s="817"/>
      <c r="C1" s="817"/>
      <c r="D1" s="817"/>
      <c r="E1" s="817"/>
      <c r="F1" s="817"/>
    </row>
    <row r="2" spans="1:9" x14ac:dyDescent="0.2">
      <c r="A2" s="818"/>
      <c r="B2" s="818"/>
      <c r="C2" s="818"/>
      <c r="D2" s="818"/>
      <c r="E2" s="818"/>
      <c r="F2" s="818"/>
      <c r="I2" s="161" t="s">
        <v>460</v>
      </c>
    </row>
    <row r="3" spans="1:9" x14ac:dyDescent="0.2">
      <c r="A3" s="248"/>
      <c r="B3" s="250"/>
      <c r="C3" s="250"/>
      <c r="D3" s="778">
        <f>INDICE!A3</f>
        <v>46142</v>
      </c>
      <c r="E3" s="778">
        <v>41671</v>
      </c>
      <c r="F3" s="778">
        <f>DATE(YEAR(D3),MONTH(D3)-1,1)</f>
        <v>46082</v>
      </c>
      <c r="G3" s="778"/>
      <c r="H3" s="782">
        <f>DATE(YEAR(D3)-1,MONTH(D3),1)</f>
        <v>45748</v>
      </c>
      <c r="I3" s="782"/>
    </row>
    <row r="4" spans="1:9" x14ac:dyDescent="0.2">
      <c r="A4" s="214"/>
      <c r="B4" s="215"/>
      <c r="C4" s="215"/>
      <c r="D4" s="82" t="s">
        <v>363</v>
      </c>
      <c r="E4" s="184" t="s">
        <v>106</v>
      </c>
      <c r="F4" s="82" t="s">
        <v>363</v>
      </c>
      <c r="G4" s="184" t="s">
        <v>106</v>
      </c>
      <c r="H4" s="82" t="s">
        <v>363</v>
      </c>
      <c r="I4" s="184" t="s">
        <v>106</v>
      </c>
    </row>
    <row r="5" spans="1:9" x14ac:dyDescent="0.2">
      <c r="A5" s="538" t="s">
        <v>362</v>
      </c>
      <c r="B5" s="166"/>
      <c r="C5" s="166"/>
      <c r="D5" s="394">
        <v>105.06446384196967</v>
      </c>
      <c r="E5" s="447">
        <v>100</v>
      </c>
      <c r="F5" s="394">
        <v>102.15423950758658</v>
      </c>
      <c r="G5" s="447">
        <v>100</v>
      </c>
      <c r="H5" s="394">
        <v>105.14948728774665</v>
      </c>
      <c r="I5" s="447">
        <v>100</v>
      </c>
    </row>
    <row r="6" spans="1:9" x14ac:dyDescent="0.2">
      <c r="A6" s="578" t="s">
        <v>457</v>
      </c>
      <c r="B6" s="166"/>
      <c r="C6" s="166"/>
      <c r="D6" s="394">
        <v>64.770340967649588</v>
      </c>
      <c r="E6" s="447">
        <v>61.648190643291557</v>
      </c>
      <c r="F6" s="394">
        <v>61.860796850844544</v>
      </c>
      <c r="G6" s="447">
        <v>60.55626976328319</v>
      </c>
      <c r="H6" s="394">
        <v>62.158312069756761</v>
      </c>
      <c r="I6" s="447">
        <v>59.114232197497586</v>
      </c>
    </row>
    <row r="7" spans="1:9" x14ac:dyDescent="0.2">
      <c r="A7" s="578" t="s">
        <v>458</v>
      </c>
      <c r="B7" s="166"/>
      <c r="C7" s="166"/>
      <c r="D7" s="394">
        <v>40.294122874320067</v>
      </c>
      <c r="E7" s="447">
        <v>38.351809356708429</v>
      </c>
      <c r="F7" s="394">
        <v>40.293442656742059</v>
      </c>
      <c r="G7" s="447">
        <v>39.443730236716831</v>
      </c>
      <c r="H7" s="394">
        <v>42.991175217989905</v>
      </c>
      <c r="I7" s="447">
        <v>40.885767802502428</v>
      </c>
    </row>
    <row r="8" spans="1:9" x14ac:dyDescent="0.2">
      <c r="A8" s="539" t="s">
        <v>588</v>
      </c>
      <c r="B8" s="247"/>
      <c r="C8" s="247"/>
      <c r="D8" s="440">
        <v>90</v>
      </c>
      <c r="E8" s="448"/>
      <c r="F8" s="440">
        <v>90</v>
      </c>
      <c r="G8" s="448"/>
      <c r="H8" s="440">
        <v>90</v>
      </c>
      <c r="I8" s="448"/>
    </row>
    <row r="9" spans="1:9" x14ac:dyDescent="0.2">
      <c r="B9" s="133"/>
      <c r="C9" s="133"/>
      <c r="D9" s="133"/>
      <c r="E9" s="219"/>
      <c r="I9" s="161" t="s">
        <v>219</v>
      </c>
    </row>
    <row r="10" spans="1:9" x14ac:dyDescent="0.2">
      <c r="A10" s="401" t="s">
        <v>568</v>
      </c>
      <c r="B10" s="245"/>
      <c r="C10" s="245"/>
      <c r="D10" s="245"/>
      <c r="E10" s="245"/>
      <c r="F10" s="245"/>
      <c r="G10" s="245"/>
      <c r="H10" s="245"/>
      <c r="I10" s="245"/>
    </row>
    <row r="11" spans="1:9" x14ac:dyDescent="0.2">
      <c r="A11" s="401" t="s">
        <v>547</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7" t="s">
        <v>461</v>
      </c>
      <c r="B1" s="817"/>
      <c r="C1" s="817"/>
      <c r="D1" s="817"/>
      <c r="E1" s="249"/>
      <c r="F1" s="1"/>
      <c r="G1" s="1"/>
      <c r="H1" s="1"/>
      <c r="I1" s="1"/>
    </row>
    <row r="2" spans="1:40" ht="15" x14ac:dyDescent="0.2">
      <c r="A2" s="817"/>
      <c r="B2" s="817"/>
      <c r="C2" s="817"/>
      <c r="D2" s="817"/>
      <c r="E2" s="249"/>
      <c r="F2" s="1"/>
      <c r="G2" s="207"/>
      <c r="H2" s="244"/>
      <c r="I2" s="243" t="s">
        <v>151</v>
      </c>
    </row>
    <row r="3" spans="1:40" x14ac:dyDescent="0.2">
      <c r="A3" s="248"/>
      <c r="B3" s="826">
        <f>INDICE!A3</f>
        <v>46142</v>
      </c>
      <c r="C3" s="827">
        <v>41671</v>
      </c>
      <c r="D3" s="826">
        <f>DATE(YEAR(B3),MONTH(B3)-1,1)</f>
        <v>46082</v>
      </c>
      <c r="E3" s="827"/>
      <c r="F3" s="826">
        <f>DATE(YEAR(B3)-1,MONTH(B3),1)</f>
        <v>45748</v>
      </c>
      <c r="G3" s="827"/>
      <c r="H3" s="773" t="s">
        <v>416</v>
      </c>
      <c r="I3" s="773"/>
    </row>
    <row r="4" spans="1:40" x14ac:dyDescent="0.2">
      <c r="A4" s="214"/>
      <c r="B4" s="184" t="s">
        <v>47</v>
      </c>
      <c r="C4" s="184" t="s">
        <v>106</v>
      </c>
      <c r="D4" s="184" t="s">
        <v>47</v>
      </c>
      <c r="E4" s="184" t="s">
        <v>106</v>
      </c>
      <c r="F4" s="184" t="s">
        <v>47</v>
      </c>
      <c r="G4" s="184" t="s">
        <v>106</v>
      </c>
      <c r="H4" s="675">
        <f>D3</f>
        <v>46082</v>
      </c>
      <c r="I4" s="675">
        <f>F3</f>
        <v>45748</v>
      </c>
    </row>
    <row r="5" spans="1:40" x14ac:dyDescent="0.2">
      <c r="A5" s="538" t="s">
        <v>48</v>
      </c>
      <c r="B5" s="233">
        <v>644.21299999999997</v>
      </c>
      <c r="C5" s="240">
        <v>11.640786526883675</v>
      </c>
      <c r="D5" s="233">
        <v>644.20899999999995</v>
      </c>
      <c r="E5" s="240">
        <v>11.640943528479344</v>
      </c>
      <c r="F5" s="233">
        <v>576.60199999999998</v>
      </c>
      <c r="G5" s="240">
        <v>10.43522293583826</v>
      </c>
      <c r="H5" s="73">
        <v>6.2091650380840689E-4</v>
      </c>
      <c r="I5" s="394">
        <v>11.725765779515157</v>
      </c>
    </row>
    <row r="6" spans="1:40" x14ac:dyDescent="0.2">
      <c r="A6" s="578" t="s">
        <v>49</v>
      </c>
      <c r="B6" s="233">
        <v>330.24</v>
      </c>
      <c r="C6" s="240">
        <v>5.967363810786285</v>
      </c>
      <c r="D6" s="233">
        <v>330.24</v>
      </c>
      <c r="E6" s="240">
        <v>5.9674813466515042</v>
      </c>
      <c r="F6" s="233">
        <v>330.24</v>
      </c>
      <c r="G6" s="240">
        <v>5.9766147573737642</v>
      </c>
      <c r="H6" s="394">
        <v>0</v>
      </c>
      <c r="I6" s="394">
        <v>0</v>
      </c>
    </row>
    <row r="7" spans="1:40" x14ac:dyDescent="0.2">
      <c r="A7" s="578" t="s">
        <v>122</v>
      </c>
      <c r="B7" s="233">
        <v>2932.4670000000001</v>
      </c>
      <c r="C7" s="240">
        <v>52.989030559971617</v>
      </c>
      <c r="D7" s="233">
        <v>2932.4670000000001</v>
      </c>
      <c r="E7" s="240">
        <v>52.990074255605315</v>
      </c>
      <c r="F7" s="233">
        <v>2991.6170000000002</v>
      </c>
      <c r="G7" s="240">
        <v>54.141661551024193</v>
      </c>
      <c r="H7" s="394">
        <v>0</v>
      </c>
      <c r="I7" s="394">
        <v>-1.9771915990583049</v>
      </c>
    </row>
    <row r="8" spans="1:40" x14ac:dyDescent="0.2">
      <c r="A8" s="578" t="s">
        <v>123</v>
      </c>
      <c r="B8" s="233">
        <v>21</v>
      </c>
      <c r="C8" s="240">
        <v>0.37946535860741276</v>
      </c>
      <c r="D8" s="233">
        <v>21</v>
      </c>
      <c r="E8" s="240">
        <v>0.37947283272674898</v>
      </c>
      <c r="F8" s="233">
        <v>21</v>
      </c>
      <c r="G8" s="240">
        <v>0.38005362737660198</v>
      </c>
      <c r="H8" s="429">
        <v>0</v>
      </c>
      <c r="I8" s="394">
        <v>0</v>
      </c>
    </row>
    <row r="9" spans="1:40" x14ac:dyDescent="0.2">
      <c r="A9" s="539" t="s">
        <v>361</v>
      </c>
      <c r="B9" s="440">
        <v>1606.182</v>
      </c>
      <c r="C9" s="445">
        <v>29.023353743751017</v>
      </c>
      <c r="D9" s="440">
        <v>1606.077</v>
      </c>
      <c r="E9" s="445">
        <v>29.02202803653709</v>
      </c>
      <c r="F9" s="440">
        <v>1606.077</v>
      </c>
      <c r="G9" s="445">
        <v>29.066447128387185</v>
      </c>
      <c r="H9" s="73">
        <v>6.5376691154918594E-3</v>
      </c>
      <c r="I9" s="73">
        <v>6.5376691154918594E-3</v>
      </c>
    </row>
    <row r="10" spans="1:40" s="69" customFormat="1" x14ac:dyDescent="0.2">
      <c r="A10" s="76" t="s">
        <v>114</v>
      </c>
      <c r="B10" s="77">
        <v>5534.1019999999999</v>
      </c>
      <c r="C10" s="246">
        <v>100</v>
      </c>
      <c r="D10" s="77">
        <v>5533.9930000000004</v>
      </c>
      <c r="E10" s="246">
        <v>100</v>
      </c>
      <c r="F10" s="77">
        <v>5525.5360000000001</v>
      </c>
      <c r="G10" s="246">
        <v>100</v>
      </c>
      <c r="H10" s="626">
        <v>1.9696447031911468E-3</v>
      </c>
      <c r="I10" s="78">
        <v>0.15502568438609038</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219</v>
      </c>
    </row>
    <row r="12" spans="1:40" s="236" customFormat="1" ht="12.75" x14ac:dyDescent="0.2">
      <c r="A12" s="443" t="s">
        <v>488</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459</v>
      </c>
      <c r="B13" s="245"/>
      <c r="C13" s="245"/>
      <c r="D13" s="245"/>
      <c r="E13" s="245"/>
      <c r="F13" s="245"/>
      <c r="G13" s="245"/>
      <c r="H13" s="245"/>
      <c r="I13" s="245"/>
    </row>
    <row r="14" spans="1:40" x14ac:dyDescent="0.2">
      <c r="A14" s="428" t="s">
        <v>526</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7" priority="3" operator="between">
      <formula>-0.5</formula>
      <formula>0.5</formula>
    </cfRule>
    <cfRule type="cellIs" dxfId="6" priority="4" operator="between">
      <formula>0</formula>
      <formula>0.49</formula>
    </cfRule>
  </conditionalFormatting>
  <conditionalFormatting sqref="H6:H7">
    <cfRule type="cellIs" dxfId="5" priority="18" operator="equal">
      <formula>0</formula>
    </cfRule>
  </conditionalFormatting>
  <conditionalFormatting sqref="H9:I9">
    <cfRule type="cellIs" dxfId="4" priority="1" operator="between">
      <formula>-0.5</formula>
      <formula>0.5</formula>
    </cfRule>
    <cfRule type="cellIs" dxfId="3" priority="2" operator="between">
      <formula>0</formula>
      <formula>0.49</formula>
    </cfRule>
  </conditionalFormatting>
  <conditionalFormatting sqref="I5:I8">
    <cfRule type="cellIs" dxfId="2" priority="47"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7" t="s">
        <v>40</v>
      </c>
      <c r="B1" s="817"/>
      <c r="C1" s="817"/>
      <c r="D1" s="11"/>
      <c r="E1" s="11"/>
      <c r="F1" s="11"/>
      <c r="G1" s="11"/>
      <c r="H1" s="11"/>
      <c r="I1" s="11"/>
      <c r="J1" s="11"/>
      <c r="K1" s="11"/>
      <c r="L1" s="11"/>
    </row>
    <row r="2" spans="1:47" x14ac:dyDescent="0.2">
      <c r="A2" s="817"/>
      <c r="B2" s="817"/>
      <c r="C2" s="817"/>
      <c r="D2" s="254"/>
      <c r="E2" s="11"/>
      <c r="F2" s="11"/>
      <c r="H2" s="11"/>
      <c r="I2" s="11"/>
      <c r="J2" s="11"/>
      <c r="K2" s="11"/>
    </row>
    <row r="3" spans="1:47" x14ac:dyDescent="0.2">
      <c r="A3" s="253"/>
      <c r="B3" s="11"/>
      <c r="C3" s="11"/>
      <c r="D3" s="11"/>
      <c r="E3" s="11"/>
      <c r="F3" s="11"/>
      <c r="G3" s="11"/>
      <c r="H3" s="221"/>
      <c r="I3" s="243" t="s">
        <v>490</v>
      </c>
      <c r="J3" s="11"/>
      <c r="K3" s="11"/>
      <c r="L3" s="11"/>
    </row>
    <row r="4" spans="1:47" x14ac:dyDescent="0.2">
      <c r="A4" s="11"/>
      <c r="B4" s="826">
        <f>INDICE!A3</f>
        <v>46142</v>
      </c>
      <c r="C4" s="827">
        <v>41671</v>
      </c>
      <c r="D4" s="826">
        <f>DATE(YEAR(B4),MONTH(B4)-1,1)</f>
        <v>46082</v>
      </c>
      <c r="E4" s="827"/>
      <c r="F4" s="826">
        <f>DATE(YEAR(B4)-1,MONTH(B4),1)</f>
        <v>45748</v>
      </c>
      <c r="G4" s="827"/>
      <c r="H4" s="773" t="s">
        <v>416</v>
      </c>
      <c r="I4" s="773"/>
      <c r="J4" s="11"/>
      <c r="K4" s="11"/>
      <c r="L4" s="11"/>
    </row>
    <row r="5" spans="1:47" x14ac:dyDescent="0.2">
      <c r="A5" s="253"/>
      <c r="B5" s="184" t="s">
        <v>54</v>
      </c>
      <c r="C5" s="184" t="s">
        <v>106</v>
      </c>
      <c r="D5" s="184" t="s">
        <v>54</v>
      </c>
      <c r="E5" s="184" t="s">
        <v>106</v>
      </c>
      <c r="F5" s="184" t="s">
        <v>54</v>
      </c>
      <c r="G5" s="184" t="s">
        <v>106</v>
      </c>
      <c r="H5" s="280">
        <f>D4</f>
        <v>46082</v>
      </c>
      <c r="I5" s="280">
        <f>F4</f>
        <v>45748</v>
      </c>
      <c r="J5" s="11"/>
      <c r="K5" s="11"/>
      <c r="L5" s="11"/>
    </row>
    <row r="6" spans="1:47" ht="15" customHeight="1" x14ac:dyDescent="0.2">
      <c r="A6" s="11" t="s">
        <v>366</v>
      </c>
      <c r="B6" s="223">
        <v>15616.881899999998</v>
      </c>
      <c r="C6" s="222">
        <v>40.435173321799255</v>
      </c>
      <c r="D6" s="223">
        <v>17161.620720000003</v>
      </c>
      <c r="E6" s="222">
        <v>45.46851862723544</v>
      </c>
      <c r="F6" s="223">
        <v>14594.88877</v>
      </c>
      <c r="G6" s="222">
        <v>37.038325569660884</v>
      </c>
      <c r="H6" s="222">
        <v>-9.0011243413611801</v>
      </c>
      <c r="I6" s="222">
        <v>7.0024043766658934</v>
      </c>
      <c r="J6" s="11"/>
      <c r="K6" s="11"/>
      <c r="L6" s="11"/>
    </row>
    <row r="7" spans="1:47" x14ac:dyDescent="0.2">
      <c r="A7" s="252" t="s">
        <v>365</v>
      </c>
      <c r="B7" s="223">
        <v>23005.141</v>
      </c>
      <c r="C7" s="222">
        <v>59.564826678200745</v>
      </c>
      <c r="D7" s="223">
        <v>20582.342000000001</v>
      </c>
      <c r="E7" s="222">
        <v>54.53148137276456</v>
      </c>
      <c r="F7" s="223">
        <v>24809.940000000002</v>
      </c>
      <c r="G7" s="222">
        <v>62.961674430339123</v>
      </c>
      <c r="H7" s="73">
        <v>11.77125032710077</v>
      </c>
      <c r="I7" s="651">
        <v>-7.274499656186201</v>
      </c>
      <c r="J7" s="11"/>
      <c r="K7" s="11"/>
      <c r="L7" s="11"/>
    </row>
    <row r="8" spans="1:47" x14ac:dyDescent="0.2">
      <c r="A8" s="173" t="s">
        <v>114</v>
      </c>
      <c r="B8" s="174">
        <v>38622.022899999996</v>
      </c>
      <c r="C8" s="175">
        <v>100</v>
      </c>
      <c r="D8" s="174">
        <v>37743.962720000003</v>
      </c>
      <c r="E8" s="175">
        <v>100</v>
      </c>
      <c r="F8" s="174">
        <v>39404.82877</v>
      </c>
      <c r="G8" s="175">
        <v>100</v>
      </c>
      <c r="H8" s="78">
        <v>2.3263592816520062</v>
      </c>
      <c r="I8" s="78">
        <v>-1.9865734592303972</v>
      </c>
      <c r="J8" s="223"/>
      <c r="K8" s="11"/>
    </row>
    <row r="9" spans="1:47" s="236" customFormat="1" x14ac:dyDescent="0.2">
      <c r="A9" s="11"/>
      <c r="B9" s="11"/>
      <c r="C9" s="11"/>
      <c r="D9" s="11"/>
      <c r="E9" s="11"/>
      <c r="F9" s="11"/>
      <c r="H9" s="11"/>
      <c r="I9" s="161" t="s">
        <v>219</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488</v>
      </c>
      <c r="B10" s="237"/>
      <c r="C10" s="238"/>
      <c r="D10" s="237"/>
      <c r="E10" s="237"/>
      <c r="F10" s="237"/>
      <c r="G10" s="237"/>
      <c r="H10" s="11"/>
      <c r="I10" s="11"/>
      <c r="J10" s="11"/>
      <c r="K10" s="11"/>
      <c r="L10" s="11"/>
    </row>
    <row r="11" spans="1:47" x14ac:dyDescent="0.2">
      <c r="A11" s="133" t="s">
        <v>489</v>
      </c>
      <c r="B11" s="11"/>
      <c r="C11" s="251"/>
      <c r="D11" s="11"/>
      <c r="E11" s="11"/>
      <c r="F11" s="11"/>
      <c r="G11" s="11"/>
      <c r="H11" s="11"/>
      <c r="I11" s="11"/>
      <c r="J11" s="11"/>
      <c r="K11" s="11"/>
      <c r="L11" s="11"/>
    </row>
    <row r="12" spans="1:47" x14ac:dyDescent="0.2">
      <c r="A12" s="133" t="s">
        <v>459</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7"/>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364</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1" priority="1" operator="between">
      <formula>-0.5</formula>
      <formula>0.5</formula>
    </cfRule>
    <cfRule type="cellIs" dxfId="0"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8" t="s">
        <v>1</v>
      </c>
      <c r="B1" s="828"/>
      <c r="C1" s="828"/>
      <c r="D1" s="828"/>
      <c r="E1" s="255"/>
      <c r="F1" s="255"/>
      <c r="G1" s="256"/>
    </row>
    <row r="2" spans="1:7" x14ac:dyDescent="0.2">
      <c r="A2" s="828"/>
      <c r="B2" s="828"/>
      <c r="C2" s="828"/>
      <c r="D2" s="828"/>
      <c r="E2" s="256"/>
      <c r="F2" s="256"/>
      <c r="G2" s="256"/>
    </row>
    <row r="3" spans="1:7" x14ac:dyDescent="0.2">
      <c r="A3" s="400"/>
      <c r="B3" s="400"/>
      <c r="C3" s="400"/>
      <c r="D3" s="256"/>
      <c r="E3" s="256"/>
      <c r="F3" s="256"/>
      <c r="G3" s="256"/>
    </row>
    <row r="4" spans="1:7" x14ac:dyDescent="0.2">
      <c r="A4" s="255" t="s">
        <v>367</v>
      </c>
      <c r="B4" s="256"/>
      <c r="C4" s="256"/>
      <c r="D4" s="256"/>
      <c r="E4" s="256"/>
      <c r="F4" s="256"/>
      <c r="G4" s="256"/>
    </row>
    <row r="5" spans="1:7" x14ac:dyDescent="0.2">
      <c r="A5" s="257"/>
      <c r="B5" s="257" t="s">
        <v>368</v>
      </c>
      <c r="C5" s="257" t="s">
        <v>369</v>
      </c>
      <c r="D5" s="257" t="s">
        <v>370</v>
      </c>
      <c r="E5" s="257" t="s">
        <v>371</v>
      </c>
      <c r="F5" s="257" t="s">
        <v>54</v>
      </c>
      <c r="G5" s="256"/>
    </row>
    <row r="6" spans="1:7" x14ac:dyDescent="0.2">
      <c r="A6" s="258" t="s">
        <v>368</v>
      </c>
      <c r="B6" s="259">
        <v>1</v>
      </c>
      <c r="C6" s="259">
        <v>238.8</v>
      </c>
      <c r="D6" s="259">
        <v>0.23880000000000001</v>
      </c>
      <c r="E6" s="260" t="s">
        <v>372</v>
      </c>
      <c r="F6" s="260">
        <v>0.27779999999999999</v>
      </c>
      <c r="G6" s="256"/>
    </row>
    <row r="7" spans="1:7" x14ac:dyDescent="0.2">
      <c r="A7" s="255" t="s">
        <v>369</v>
      </c>
      <c r="B7" s="261" t="s">
        <v>373</v>
      </c>
      <c r="C7" s="256">
        <v>1</v>
      </c>
      <c r="D7" s="262" t="s">
        <v>374</v>
      </c>
      <c r="E7" s="262" t="s">
        <v>375</v>
      </c>
      <c r="F7" s="261" t="s">
        <v>376</v>
      </c>
      <c r="G7" s="256"/>
    </row>
    <row r="8" spans="1:7" x14ac:dyDescent="0.2">
      <c r="A8" s="255" t="s">
        <v>370</v>
      </c>
      <c r="B8" s="261">
        <v>4.1867999999999999</v>
      </c>
      <c r="C8" s="262" t="s">
        <v>377</v>
      </c>
      <c r="D8" s="256">
        <v>1</v>
      </c>
      <c r="E8" s="262" t="s">
        <v>378</v>
      </c>
      <c r="F8" s="261">
        <v>1.163</v>
      </c>
      <c r="G8" s="256"/>
    </row>
    <row r="9" spans="1:7" x14ac:dyDescent="0.2">
      <c r="A9" s="255" t="s">
        <v>371</v>
      </c>
      <c r="B9" s="261" t="s">
        <v>379</v>
      </c>
      <c r="C9" s="262" t="s">
        <v>380</v>
      </c>
      <c r="D9" s="262" t="s">
        <v>381</v>
      </c>
      <c r="E9" s="261">
        <v>1</v>
      </c>
      <c r="F9" s="263">
        <v>11630</v>
      </c>
      <c r="G9" s="256"/>
    </row>
    <row r="10" spans="1:7" x14ac:dyDescent="0.2">
      <c r="A10" s="264" t="s">
        <v>54</v>
      </c>
      <c r="B10" s="265">
        <v>3.6</v>
      </c>
      <c r="C10" s="265">
        <v>860</v>
      </c>
      <c r="D10" s="265">
        <v>0.86</v>
      </c>
      <c r="E10" s="266" t="s">
        <v>382</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383</v>
      </c>
      <c r="B13" s="256"/>
      <c r="C13" s="256"/>
      <c r="D13" s="256"/>
      <c r="E13" s="256"/>
      <c r="F13" s="256"/>
      <c r="G13" s="256"/>
    </row>
    <row r="14" spans="1:7" x14ac:dyDescent="0.2">
      <c r="A14" s="257"/>
      <c r="B14" s="267" t="s">
        <v>384</v>
      </c>
      <c r="C14" s="257" t="s">
        <v>385</v>
      </c>
      <c r="D14" s="257" t="s">
        <v>386</v>
      </c>
      <c r="E14" s="257" t="s">
        <v>387</v>
      </c>
      <c r="F14" s="257" t="s">
        <v>388</v>
      </c>
      <c r="G14" s="256"/>
    </row>
    <row r="15" spans="1:7" x14ac:dyDescent="0.2">
      <c r="A15" s="258" t="s">
        <v>384</v>
      </c>
      <c r="B15" s="259">
        <v>1</v>
      </c>
      <c r="C15" s="259">
        <v>2.3810000000000001E-2</v>
      </c>
      <c r="D15" s="259">
        <v>0.13370000000000001</v>
      </c>
      <c r="E15" s="259">
        <v>3.7850000000000001</v>
      </c>
      <c r="F15" s="259">
        <v>3.8E-3</v>
      </c>
      <c r="G15" s="256"/>
    </row>
    <row r="16" spans="1:7" x14ac:dyDescent="0.2">
      <c r="A16" s="255" t="s">
        <v>385</v>
      </c>
      <c r="B16" s="256">
        <v>42</v>
      </c>
      <c r="C16" s="256">
        <v>1</v>
      </c>
      <c r="D16" s="256">
        <v>5.6150000000000002</v>
      </c>
      <c r="E16" s="256">
        <v>159</v>
      </c>
      <c r="F16" s="256">
        <v>0.159</v>
      </c>
      <c r="G16" s="256"/>
    </row>
    <row r="17" spans="1:7" x14ac:dyDescent="0.2">
      <c r="A17" s="255" t="s">
        <v>386</v>
      </c>
      <c r="B17" s="256">
        <v>7.48</v>
      </c>
      <c r="C17" s="256">
        <v>0.17810000000000001</v>
      </c>
      <c r="D17" s="256">
        <v>1</v>
      </c>
      <c r="E17" s="256">
        <v>28.3</v>
      </c>
      <c r="F17" s="256">
        <v>2.8299999999999999E-2</v>
      </c>
      <c r="G17" s="256"/>
    </row>
    <row r="18" spans="1:7" x14ac:dyDescent="0.2">
      <c r="A18" s="255" t="s">
        <v>387</v>
      </c>
      <c r="B18" s="256">
        <v>0.26419999999999999</v>
      </c>
      <c r="C18" s="256">
        <v>6.3E-3</v>
      </c>
      <c r="D18" s="256">
        <v>3.5299999999999998E-2</v>
      </c>
      <c r="E18" s="256">
        <v>1</v>
      </c>
      <c r="F18" s="256">
        <v>1E-3</v>
      </c>
      <c r="G18" s="256"/>
    </row>
    <row r="19" spans="1:7" x14ac:dyDescent="0.2">
      <c r="A19" s="264" t="s">
        <v>388</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389</v>
      </c>
      <c r="B22" s="256"/>
      <c r="C22" s="256"/>
      <c r="D22" s="256"/>
      <c r="E22" s="256"/>
      <c r="F22" s="256"/>
      <c r="G22" s="256"/>
    </row>
    <row r="23" spans="1:7" x14ac:dyDescent="0.2">
      <c r="A23" s="269" t="s">
        <v>264</v>
      </c>
      <c r="B23" s="269"/>
      <c r="C23" s="269"/>
      <c r="D23" s="269"/>
      <c r="E23" s="269"/>
      <c r="F23" s="269"/>
      <c r="G23" s="256"/>
    </row>
    <row r="24" spans="1:7" x14ac:dyDescent="0.2">
      <c r="A24" s="829" t="s">
        <v>390</v>
      </c>
      <c r="B24" s="829"/>
      <c r="C24" s="829"/>
      <c r="D24" s="830" t="s">
        <v>391</v>
      </c>
      <c r="E24" s="830"/>
      <c r="F24" s="830"/>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392</v>
      </c>
      <c r="B27" s="256"/>
      <c r="C27" s="6"/>
      <c r="D27" s="255" t="s">
        <v>393</v>
      </c>
      <c r="E27" s="256"/>
      <c r="F27" s="256"/>
      <c r="G27" s="256"/>
    </row>
    <row r="28" spans="1:7" x14ac:dyDescent="0.2">
      <c r="A28" s="267" t="s">
        <v>264</v>
      </c>
      <c r="B28" s="257" t="s">
        <v>395</v>
      </c>
      <c r="C28" s="3"/>
      <c r="D28" s="258" t="s">
        <v>109</v>
      </c>
      <c r="E28" s="259"/>
      <c r="F28" s="260" t="s">
        <v>396</v>
      </c>
      <c r="G28" s="256"/>
    </row>
    <row r="29" spans="1:7" x14ac:dyDescent="0.2">
      <c r="A29" s="270" t="s">
        <v>548</v>
      </c>
      <c r="B29" s="271" t="s">
        <v>400</v>
      </c>
      <c r="C29" s="3"/>
      <c r="D29" s="264" t="s">
        <v>361</v>
      </c>
      <c r="E29" s="265"/>
      <c r="F29" s="266" t="s">
        <v>401</v>
      </c>
      <c r="G29" s="256"/>
    </row>
    <row r="30" spans="1:7" x14ac:dyDescent="0.2">
      <c r="A30" s="6" t="s">
        <v>611</v>
      </c>
      <c r="B30" s="682" t="s">
        <v>402</v>
      </c>
      <c r="C30" s="3"/>
      <c r="D30" s="255"/>
      <c r="E30" s="256"/>
      <c r="F30" s="261"/>
      <c r="G30" s="256"/>
    </row>
    <row r="31" spans="1:7" x14ac:dyDescent="0.2">
      <c r="A31" s="6" t="s">
        <v>612</v>
      </c>
      <c r="B31" s="682" t="s">
        <v>613</v>
      </c>
      <c r="C31" s="3"/>
      <c r="D31" s="255"/>
      <c r="E31" s="256"/>
      <c r="F31" s="261"/>
      <c r="G31" s="256"/>
    </row>
    <row r="32" spans="1:7" x14ac:dyDescent="0.2">
      <c r="A32" s="65" t="s">
        <v>610</v>
      </c>
      <c r="B32" s="272" t="s">
        <v>614</v>
      </c>
      <c r="C32" s="256"/>
      <c r="D32" s="256"/>
      <c r="E32" s="256"/>
      <c r="F32" s="256"/>
      <c r="G32" s="256"/>
    </row>
    <row r="33" spans="1:7" x14ac:dyDescent="0.2">
      <c r="A33" s="256" t="s">
        <v>608</v>
      </c>
      <c r="B33" s="682"/>
      <c r="C33" s="256"/>
      <c r="D33" s="256"/>
      <c r="E33" s="256"/>
      <c r="F33" s="256"/>
      <c r="G33" s="256"/>
    </row>
    <row r="34" spans="1:7" x14ac:dyDescent="0.2">
      <c r="A34" s="256" t="s">
        <v>609</v>
      </c>
      <c r="B34" s="256"/>
      <c r="C34" s="256"/>
      <c r="D34" s="256"/>
      <c r="E34" s="256"/>
      <c r="F34" s="256"/>
      <c r="G34" s="256"/>
    </row>
    <row r="35" spans="1:7" x14ac:dyDescent="0.2">
      <c r="A35" s="256"/>
      <c r="B35" s="256"/>
      <c r="C35" s="256"/>
      <c r="D35" s="256"/>
      <c r="E35" s="256"/>
      <c r="F35" s="256"/>
      <c r="G35" s="256"/>
    </row>
    <row r="36" spans="1:7" x14ac:dyDescent="0.2">
      <c r="A36" s="255" t="s">
        <v>394</v>
      </c>
      <c r="B36" s="256"/>
      <c r="C36" s="256"/>
      <c r="D36" s="256"/>
      <c r="E36" s="255" t="s">
        <v>403</v>
      </c>
      <c r="F36" s="256"/>
      <c r="G36" s="256"/>
    </row>
    <row r="37" spans="1:7" x14ac:dyDescent="0.2">
      <c r="A37" s="269" t="s">
        <v>397</v>
      </c>
      <c r="B37" s="269" t="s">
        <v>398</v>
      </c>
      <c r="C37" s="269" t="s">
        <v>399</v>
      </c>
      <c r="D37" s="256"/>
      <c r="E37" s="257"/>
      <c r="F37" s="257" t="s">
        <v>404</v>
      </c>
      <c r="G37" s="256"/>
    </row>
    <row r="38" spans="1:7" x14ac:dyDescent="0.2">
      <c r="A38" s="1"/>
      <c r="B38" s="1"/>
      <c r="C38" s="1"/>
      <c r="D38" s="1"/>
      <c r="E38" s="258" t="s">
        <v>405</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2" t="s">
        <v>406</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407</v>
      </c>
      <c r="F44" s="274">
        <v>8</v>
      </c>
      <c r="G44" s="256"/>
    </row>
    <row r="45" spans="1:7" x14ac:dyDescent="0.2">
      <c r="A45" s="256"/>
      <c r="B45" s="256"/>
      <c r="C45" s="256"/>
      <c r="D45" s="256"/>
      <c r="E45" s="256"/>
      <c r="F45" s="256"/>
      <c r="G45" s="256"/>
    </row>
    <row r="46" spans="1:7" ht="15" x14ac:dyDescent="0.25">
      <c r="A46" s="275" t="s">
        <v>557</v>
      </c>
      <c r="B46" s="256"/>
      <c r="C46" s="256"/>
      <c r="D46" s="256"/>
      <c r="E46" s="256"/>
      <c r="F46" s="256"/>
      <c r="G46" s="256"/>
    </row>
    <row r="47" spans="1:7" x14ac:dyDescent="0.2">
      <c r="A47" s="1" t="s">
        <v>558</v>
      </c>
      <c r="B47" s="256"/>
      <c r="C47" s="256"/>
      <c r="D47" s="256"/>
      <c r="E47" s="256"/>
      <c r="F47" s="256"/>
      <c r="G47" s="256"/>
    </row>
    <row r="48" spans="1:7" x14ac:dyDescent="0.2">
      <c r="A48" s="256"/>
      <c r="B48" s="256"/>
      <c r="C48" s="256"/>
      <c r="D48" s="256"/>
      <c r="E48" s="256"/>
      <c r="F48" s="256"/>
      <c r="G48" s="256"/>
    </row>
    <row r="49" spans="1:200" ht="15" x14ac:dyDescent="0.25">
      <c r="A49" s="275" t="s">
        <v>408</v>
      </c>
      <c r="B49" s="1"/>
      <c r="C49" s="1"/>
      <c r="D49" s="1"/>
      <c r="E49" s="1"/>
      <c r="F49" s="1"/>
      <c r="G49" s="1"/>
    </row>
    <row r="50" spans="1:200" ht="14.25" customHeight="1" x14ac:dyDescent="0.2">
      <c r="A50" s="831" t="s">
        <v>647</v>
      </c>
      <c r="B50" s="831"/>
      <c r="C50" s="831"/>
      <c r="D50" s="831"/>
      <c r="E50" s="831"/>
      <c r="F50" s="831"/>
      <c r="G50" s="831"/>
    </row>
    <row r="51" spans="1:200" x14ac:dyDescent="0.2">
      <c r="A51" s="831"/>
      <c r="B51" s="831"/>
      <c r="C51" s="831"/>
      <c r="D51" s="831"/>
      <c r="E51" s="831"/>
      <c r="F51" s="831"/>
      <c r="G51" s="831"/>
    </row>
    <row r="52" spans="1:200" x14ac:dyDescent="0.2">
      <c r="A52" s="831"/>
      <c r="B52" s="831"/>
      <c r="C52" s="831"/>
      <c r="D52" s="831"/>
      <c r="E52" s="831"/>
      <c r="F52" s="831"/>
      <c r="G52" s="831"/>
    </row>
    <row r="53" spans="1:200" ht="15" x14ac:dyDescent="0.25">
      <c r="A53" s="275" t="s">
        <v>409</v>
      </c>
      <c r="B53" s="1"/>
      <c r="C53" s="1"/>
      <c r="D53" s="1"/>
      <c r="E53" s="1"/>
      <c r="F53" s="1"/>
      <c r="G53" s="1"/>
    </row>
    <row r="54" spans="1:200" x14ac:dyDescent="0.2">
      <c r="A54" s="1" t="s">
        <v>553</v>
      </c>
      <c r="B54" s="1"/>
      <c r="C54" s="1"/>
      <c r="D54" s="1"/>
      <c r="E54" s="1"/>
      <c r="F54" s="1"/>
      <c r="G54" s="1"/>
    </row>
    <row r="55" spans="1:200" x14ac:dyDescent="0.2">
      <c r="A55" s="1" t="s">
        <v>680</v>
      </c>
      <c r="B55" s="1"/>
      <c r="C55" s="1"/>
      <c r="D55" s="1"/>
      <c r="E55" s="1"/>
      <c r="F55" s="1"/>
      <c r="G55" s="1"/>
    </row>
    <row r="56" spans="1:200" x14ac:dyDescent="0.2">
      <c r="A56" s="1" t="s">
        <v>681</v>
      </c>
      <c r="B56" s="1"/>
      <c r="C56" s="1"/>
      <c r="D56" s="1"/>
      <c r="E56" s="1"/>
      <c r="F56" s="1"/>
      <c r="G56" s="1"/>
    </row>
    <row r="57" spans="1:200" x14ac:dyDescent="0.2">
      <c r="A57" s="1"/>
      <c r="B57" s="1"/>
      <c r="C57" s="1"/>
      <c r="D57" s="1"/>
      <c r="E57" s="1"/>
      <c r="F57" s="1"/>
      <c r="G57" s="1"/>
    </row>
    <row r="58" spans="1:200" ht="15" x14ac:dyDescent="0.25">
      <c r="A58" s="275" t="s">
        <v>410</v>
      </c>
      <c r="B58" s="1"/>
      <c r="C58" s="1"/>
      <c r="D58" s="1"/>
      <c r="E58" s="1"/>
      <c r="F58" s="1"/>
      <c r="G58" s="1"/>
    </row>
    <row r="59" spans="1:200" ht="14.25" customHeight="1" x14ac:dyDescent="0.2">
      <c r="A59" s="831" t="s">
        <v>597</v>
      </c>
      <c r="B59" s="831"/>
      <c r="C59" s="831"/>
      <c r="D59" s="831"/>
      <c r="E59" s="831"/>
      <c r="F59" s="831"/>
      <c r="G59" s="83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1"/>
      <c r="B60" s="831"/>
      <c r="C60" s="831"/>
      <c r="D60" s="831"/>
      <c r="E60" s="831"/>
      <c r="F60" s="831"/>
      <c r="G60" s="83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1"/>
      <c r="B61" s="831"/>
      <c r="C61" s="831"/>
      <c r="D61" s="831"/>
      <c r="E61" s="831"/>
      <c r="F61" s="831"/>
      <c r="G61" s="83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1"/>
      <c r="B62" s="831"/>
      <c r="C62" s="831"/>
      <c r="D62" s="831"/>
      <c r="E62" s="831"/>
      <c r="F62" s="831"/>
      <c r="G62" s="83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1"/>
      <c r="B63" s="831"/>
      <c r="C63" s="831"/>
      <c r="D63" s="831"/>
      <c r="E63" s="831"/>
      <c r="F63" s="831"/>
      <c r="G63" s="831"/>
    </row>
    <row r="64" spans="1:200" ht="15" x14ac:dyDescent="0.25">
      <c r="A64" s="275" t="s">
        <v>525</v>
      </c>
      <c r="B64" s="1"/>
      <c r="C64" s="1"/>
      <c r="D64" s="1"/>
      <c r="E64" s="1"/>
      <c r="F64" s="1"/>
      <c r="G64" s="1"/>
    </row>
    <row r="65" spans="1:7" x14ac:dyDescent="0.2">
      <c r="A65" s="1" t="s">
        <v>550</v>
      </c>
      <c r="B65" s="1"/>
      <c r="C65" s="1"/>
      <c r="D65" s="1"/>
      <c r="E65" s="1"/>
      <c r="F65" s="1"/>
      <c r="G65" s="1"/>
    </row>
    <row r="66" spans="1:7" x14ac:dyDescent="0.2">
      <c r="A66" s="1" t="s">
        <v>549</v>
      </c>
      <c r="B66" s="1"/>
      <c r="C66" s="1"/>
      <c r="D66" s="1"/>
      <c r="E66" s="1"/>
      <c r="F66" s="1"/>
      <c r="G66" s="1"/>
    </row>
    <row r="67" spans="1:7" x14ac:dyDescent="0.2">
      <c r="A67" s="1"/>
      <c r="B67" s="1"/>
      <c r="C67" s="1"/>
      <c r="D67" s="1"/>
      <c r="E67" s="1"/>
      <c r="F67" s="1"/>
      <c r="G67" s="1"/>
    </row>
    <row r="68" spans="1:7" ht="15" x14ac:dyDescent="0.25">
      <c r="A68" s="275" t="s">
        <v>594</v>
      </c>
      <c r="B68" s="1"/>
      <c r="C68" s="1"/>
      <c r="D68" s="1"/>
      <c r="E68" s="1"/>
      <c r="F68" s="1"/>
      <c r="G68" s="1"/>
    </row>
    <row r="69" spans="1:7" x14ac:dyDescent="0.2">
      <c r="A69" s="1" t="s">
        <v>551</v>
      </c>
      <c r="B69" s="1"/>
      <c r="C69" s="1"/>
      <c r="D69" s="1"/>
      <c r="E69" s="1"/>
      <c r="F69" s="1"/>
      <c r="G69" s="1"/>
    </row>
    <row r="70" spans="1:7" x14ac:dyDescent="0.2">
      <c r="A70" s="1" t="s">
        <v>552</v>
      </c>
      <c r="B70" s="1"/>
      <c r="C70" s="1"/>
      <c r="D70" s="1"/>
      <c r="E70" s="1"/>
      <c r="F70" s="1"/>
      <c r="G70" s="1"/>
    </row>
    <row r="71" spans="1:7" x14ac:dyDescent="0.2">
      <c r="A71" s="1" t="s">
        <v>595</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419</v>
      </c>
      <c r="B1" s="553"/>
      <c r="C1" s="553"/>
      <c r="D1" s="553"/>
    </row>
    <row r="2" spans="1:18" x14ac:dyDescent="0.2">
      <c r="A2" s="554"/>
      <c r="B2" s="439"/>
      <c r="C2" s="439"/>
      <c r="D2" s="555"/>
    </row>
    <row r="3" spans="1:18" x14ac:dyDescent="0.2">
      <c r="A3" s="654"/>
      <c r="B3" s="654">
        <v>2024</v>
      </c>
      <c r="C3" s="654">
        <v>2025</v>
      </c>
      <c r="D3" s="654">
        <v>2026</v>
      </c>
    </row>
    <row r="4" spans="1:18" x14ac:dyDescent="0.2">
      <c r="A4" s="18" t="s">
        <v>126</v>
      </c>
      <c r="B4" s="557">
        <v>-7.490724684591217E-2</v>
      </c>
      <c r="C4" s="557">
        <v>3.4104478450973819</v>
      </c>
      <c r="D4" s="557">
        <v>1.1401595400556797</v>
      </c>
      <c r="Q4" s="558"/>
      <c r="R4" s="558"/>
    </row>
    <row r="5" spans="1:18" x14ac:dyDescent="0.2">
      <c r="A5" s="18" t="s">
        <v>127</v>
      </c>
      <c r="B5" s="557">
        <v>-0.13383804360283549</v>
      </c>
      <c r="C5" s="557">
        <v>3.6146595210608834</v>
      </c>
      <c r="D5" s="557">
        <v>0.67837117701560656</v>
      </c>
    </row>
    <row r="6" spans="1:18" x14ac:dyDescent="0.2">
      <c r="A6" s="18" t="s">
        <v>128</v>
      </c>
      <c r="B6" s="557">
        <v>-1.054189280611697</v>
      </c>
      <c r="C6" s="557">
        <v>4.2886357911683817</v>
      </c>
      <c r="D6" s="557">
        <v>0.68731821366816759</v>
      </c>
    </row>
    <row r="7" spans="1:18" x14ac:dyDescent="0.2">
      <c r="A7" s="18" t="s">
        <v>129</v>
      </c>
      <c r="B7" s="557">
        <v>0.23780748353469808</v>
      </c>
      <c r="C7" s="557">
        <v>3.4769995384171084</v>
      </c>
      <c r="D7" s="557">
        <v>0.27873358899308082</v>
      </c>
    </row>
    <row r="8" spans="1:18" x14ac:dyDescent="0.2">
      <c r="A8" s="18" t="s">
        <v>130</v>
      </c>
      <c r="B8" s="557">
        <v>1.0409317414524721</v>
      </c>
      <c r="C8" s="557">
        <v>2.9527703882704284</v>
      </c>
      <c r="D8" s="559" t="s">
        <v>504</v>
      </c>
    </row>
    <row r="9" spans="1:18" x14ac:dyDescent="0.2">
      <c r="A9" s="18" t="s">
        <v>131</v>
      </c>
      <c r="B9" s="557">
        <v>1.127845993941379</v>
      </c>
      <c r="C9" s="557">
        <v>3.1683224256487046</v>
      </c>
      <c r="D9" s="559" t="s">
        <v>504</v>
      </c>
    </row>
    <row r="10" spans="1:18" x14ac:dyDescent="0.2">
      <c r="A10" s="18" t="s">
        <v>132</v>
      </c>
      <c r="B10" s="557">
        <v>1.7420006853981269</v>
      </c>
      <c r="C10" s="557">
        <v>2.9113808226065192</v>
      </c>
      <c r="D10" s="557" t="s">
        <v>504</v>
      </c>
    </row>
    <row r="11" spans="1:18" x14ac:dyDescent="0.2">
      <c r="A11" s="18" t="s">
        <v>133</v>
      </c>
      <c r="B11" s="557">
        <v>2.6719996239043144</v>
      </c>
      <c r="C11" s="557">
        <v>2.2651904174877835</v>
      </c>
      <c r="D11" s="678" t="s">
        <v>504</v>
      </c>
    </row>
    <row r="12" spans="1:18" x14ac:dyDescent="0.2">
      <c r="A12" s="18" t="s">
        <v>134</v>
      </c>
      <c r="B12" s="557">
        <v>3.4099297778094075</v>
      </c>
      <c r="C12" s="557">
        <v>1.9163557204819059</v>
      </c>
      <c r="D12" s="559" t="s">
        <v>504</v>
      </c>
    </row>
    <row r="13" spans="1:18" x14ac:dyDescent="0.2">
      <c r="A13" s="18" t="s">
        <v>135</v>
      </c>
      <c r="B13" s="557">
        <v>3.8819312218378026</v>
      </c>
      <c r="C13" s="557">
        <v>1.4786340943349183</v>
      </c>
      <c r="D13" s="559" t="s">
        <v>504</v>
      </c>
    </row>
    <row r="14" spans="1:18" x14ac:dyDescent="0.2">
      <c r="A14" s="18" t="s">
        <v>136</v>
      </c>
      <c r="B14" s="557">
        <v>3.4600566270083477</v>
      </c>
      <c r="C14" s="557">
        <v>1.3740832215885788</v>
      </c>
      <c r="D14" s="557" t="s">
        <v>504</v>
      </c>
    </row>
    <row r="15" spans="1:18" x14ac:dyDescent="0.2">
      <c r="A15" s="439" t="s">
        <v>137</v>
      </c>
      <c r="B15" s="445">
        <v>4.163895138806164</v>
      </c>
      <c r="C15" s="445">
        <v>1.450389665690399</v>
      </c>
      <c r="D15" s="445" t="s">
        <v>504</v>
      </c>
    </row>
    <row r="16" spans="1:18" x14ac:dyDescent="0.2">
      <c r="A16" s="561"/>
      <c r="D16" s="79" t="s">
        <v>219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8">
        <f>INDICE!A3</f>
        <v>46142</v>
      </c>
      <c r="C3" s="779"/>
      <c r="D3" s="779" t="s">
        <v>115</v>
      </c>
      <c r="E3" s="779"/>
      <c r="F3" s="779" t="s">
        <v>116</v>
      </c>
      <c r="G3" s="779"/>
      <c r="H3" s="779"/>
    </row>
    <row r="4" spans="1:8" s="69" customFormat="1" x14ac:dyDescent="0.2">
      <c r="A4" s="282"/>
      <c r="B4" s="82" t="s">
        <v>47</v>
      </c>
      <c r="C4" s="82" t="s">
        <v>416</v>
      </c>
      <c r="D4" s="82" t="s">
        <v>47</v>
      </c>
      <c r="E4" s="82" t="s">
        <v>416</v>
      </c>
      <c r="F4" s="82" t="s">
        <v>47</v>
      </c>
      <c r="G4" s="83" t="s">
        <v>416</v>
      </c>
      <c r="H4" s="83" t="s">
        <v>121</v>
      </c>
    </row>
    <row r="5" spans="1:8" x14ac:dyDescent="0.2">
      <c r="A5" s="313" t="s">
        <v>138</v>
      </c>
      <c r="B5" s="322">
        <v>55.538669999999968</v>
      </c>
      <c r="C5" s="315">
        <v>-9.4181747961208284</v>
      </c>
      <c r="D5" s="314">
        <v>300.57279999999992</v>
      </c>
      <c r="E5" s="315">
        <v>0.45453272417043067</v>
      </c>
      <c r="F5" s="314">
        <v>722.00564999999983</v>
      </c>
      <c r="G5" s="315">
        <v>0.24257541542585184</v>
      </c>
      <c r="H5" s="320">
        <v>38.058148558514617</v>
      </c>
    </row>
    <row r="6" spans="1:8" x14ac:dyDescent="0.2">
      <c r="A6" s="313" t="s">
        <v>139</v>
      </c>
      <c r="B6" s="322">
        <v>37.831539999999997</v>
      </c>
      <c r="C6" s="315">
        <v>-7.8324153087951141</v>
      </c>
      <c r="D6" s="314">
        <v>220.80902999999998</v>
      </c>
      <c r="E6" s="315">
        <v>0.10892294004618425</v>
      </c>
      <c r="F6" s="314">
        <v>495.25089999999989</v>
      </c>
      <c r="G6" s="315">
        <v>1.0157608368858553</v>
      </c>
      <c r="H6" s="320">
        <v>26.1055191547851</v>
      </c>
    </row>
    <row r="7" spans="1:8" x14ac:dyDescent="0.2">
      <c r="A7" s="313" t="s">
        <v>140</v>
      </c>
      <c r="B7" s="322">
        <v>11.998809999999994</v>
      </c>
      <c r="C7" s="315">
        <v>10.900471743454315</v>
      </c>
      <c r="D7" s="314">
        <v>44.044329999999995</v>
      </c>
      <c r="E7" s="315">
        <v>8.3493356752594678</v>
      </c>
      <c r="F7" s="314">
        <v>132.74951999999999</v>
      </c>
      <c r="G7" s="315">
        <v>5.8003593001163356</v>
      </c>
      <c r="H7" s="320">
        <v>6.9974534870073501</v>
      </c>
    </row>
    <row r="8" spans="1:8" x14ac:dyDescent="0.2">
      <c r="A8" s="316" t="s">
        <v>436</v>
      </c>
      <c r="B8" s="321">
        <v>42.696009999999994</v>
      </c>
      <c r="C8" s="318">
        <v>-24.357805072929793</v>
      </c>
      <c r="D8" s="317">
        <v>99.516459999999995</v>
      </c>
      <c r="E8" s="319">
        <v>-35.975612737497627</v>
      </c>
      <c r="F8" s="317">
        <v>547.10579000000007</v>
      </c>
      <c r="G8" s="319">
        <v>-21.417063583379306</v>
      </c>
      <c r="H8" s="483">
        <v>28.838878799692925</v>
      </c>
    </row>
    <row r="9" spans="1:8" s="69" customFormat="1" x14ac:dyDescent="0.2">
      <c r="A9" s="283" t="s">
        <v>114</v>
      </c>
      <c r="B9" s="61">
        <v>148.06502999999998</v>
      </c>
      <c r="C9" s="62">
        <v>-12.709791375470934</v>
      </c>
      <c r="D9" s="61">
        <v>664.94261999999992</v>
      </c>
      <c r="E9" s="62">
        <v>-7.1136779438529851</v>
      </c>
      <c r="F9" s="61">
        <v>1897.11186</v>
      </c>
      <c r="G9" s="62">
        <v>-6.6481007231713116</v>
      </c>
      <c r="H9" s="62">
        <v>100</v>
      </c>
    </row>
    <row r="10" spans="1:8" x14ac:dyDescent="0.2">
      <c r="A10" s="307"/>
      <c r="B10" s="306"/>
      <c r="C10" s="312"/>
      <c r="D10" s="306"/>
      <c r="E10" s="312"/>
      <c r="F10" s="306"/>
      <c r="G10" s="312"/>
      <c r="H10" s="79" t="s">
        <v>219</v>
      </c>
    </row>
    <row r="11" spans="1:8" x14ac:dyDescent="0.2">
      <c r="A11" s="284" t="s">
        <v>474</v>
      </c>
      <c r="B11" s="306"/>
      <c r="C11" s="306"/>
      <c r="D11" s="306"/>
      <c r="E11" s="306"/>
      <c r="F11" s="306"/>
      <c r="G11" s="312"/>
      <c r="H11" s="312"/>
    </row>
    <row r="12" spans="1:8" x14ac:dyDescent="0.2">
      <c r="A12" s="284" t="s">
        <v>513</v>
      </c>
      <c r="B12" s="306"/>
      <c r="C12" s="306"/>
      <c r="D12" s="306"/>
      <c r="E12" s="306"/>
      <c r="F12" s="306"/>
      <c r="G12" s="312"/>
      <c r="H12" s="312"/>
    </row>
    <row r="13" spans="1:8" ht="14.25" x14ac:dyDescent="0.2">
      <c r="A13" s="133" t="s">
        <v>527</v>
      </c>
      <c r="B13" s="1"/>
      <c r="C13" s="1"/>
      <c r="D13" s="1"/>
      <c r="E13" s="1"/>
      <c r="F13" s="1"/>
      <c r="G13" s="1"/>
      <c r="H13" s="1"/>
    </row>
    <row r="17" spans="3:21" x14ac:dyDescent="0.2">
      <c r="C17" s="584"/>
      <c r="D17" s="584"/>
      <c r="E17" s="584"/>
      <c r="F17" s="584"/>
      <c r="G17" s="584"/>
      <c r="H17" s="584"/>
      <c r="I17" s="584"/>
      <c r="J17" s="584"/>
      <c r="K17" s="584"/>
      <c r="L17" s="584"/>
      <c r="M17" s="584"/>
      <c r="N17" s="584"/>
      <c r="O17" s="584"/>
      <c r="P17" s="584"/>
      <c r="Q17" s="584"/>
      <c r="R17" s="584"/>
      <c r="S17" s="584"/>
      <c r="T17" s="584"/>
      <c r="U17" s="584"/>
    </row>
  </sheetData>
  <mergeCells count="3">
    <mergeCell ref="B3:C3"/>
    <mergeCell ref="D3:E3"/>
    <mergeCell ref="F3:H3"/>
  </mergeCells>
  <conditionalFormatting sqref="B8">
    <cfRule type="cellIs" dxfId="261" priority="8" operator="between">
      <formula>0</formula>
      <formula>0.5</formula>
    </cfRule>
  </conditionalFormatting>
  <conditionalFormatting sqref="C17:U17">
    <cfRule type="cellIs" dxfId="260" priority="3" operator="between">
      <formula>-0.0499999</formula>
      <formula>0.0499999</formula>
    </cfRule>
  </conditionalFormatting>
  <conditionalFormatting sqref="D8">
    <cfRule type="cellIs" dxfId="259" priority="7" operator="between">
      <formula>0</formula>
      <formula>0.5</formula>
    </cfRule>
  </conditionalFormatting>
  <conditionalFormatting sqref="F8">
    <cfRule type="cellIs" dxfId="258" priority="6" operator="between">
      <formula>0</formula>
      <formula>0.5</formula>
    </cfRule>
  </conditionalFormatting>
  <conditionalFormatting sqref="G5">
    <cfRule type="cellIs" dxfId="257" priority="1" operator="between">
      <formula>-0.049</formula>
      <formula>0.049</formula>
    </cfRule>
  </conditionalFormatting>
  <conditionalFormatting sqref="H8">
    <cfRule type="cellIs" dxfId="256"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8">
        <f>INDICE!A3</f>
        <v>46142</v>
      </c>
      <c r="C3" s="779"/>
      <c r="D3" s="780" t="s">
        <v>115</v>
      </c>
      <c r="E3" s="780"/>
      <c r="F3" s="780" t="s">
        <v>116</v>
      </c>
      <c r="G3" s="780"/>
      <c r="H3" s="780"/>
    </row>
    <row r="4" spans="1:14" x14ac:dyDescent="0.2">
      <c r="A4" s="66"/>
      <c r="B4" s="82" t="s">
        <v>47</v>
      </c>
      <c r="C4" s="82" t="s">
        <v>420</v>
      </c>
      <c r="D4" s="82" t="s">
        <v>47</v>
      </c>
      <c r="E4" s="82" t="s">
        <v>416</v>
      </c>
      <c r="F4" s="82" t="s">
        <v>47</v>
      </c>
      <c r="G4" s="83" t="s">
        <v>416</v>
      </c>
      <c r="H4" s="83" t="s">
        <v>106</v>
      </c>
    </row>
    <row r="5" spans="1:14" x14ac:dyDescent="0.2">
      <c r="A5" s="84" t="s">
        <v>183</v>
      </c>
      <c r="B5" s="336">
        <v>579.49639999999999</v>
      </c>
      <c r="C5" s="332">
        <v>4.2937265053075411</v>
      </c>
      <c r="D5" s="331">
        <v>2147.129030000001</v>
      </c>
      <c r="E5" s="333">
        <v>7.8157552425938359</v>
      </c>
      <c r="F5" s="331">
        <v>6802.7222500000007</v>
      </c>
      <c r="G5" s="333">
        <v>8.203814709057923</v>
      </c>
      <c r="H5" s="338">
        <v>94.643755811783677</v>
      </c>
    </row>
    <row r="6" spans="1:14" x14ac:dyDescent="0.2">
      <c r="A6" s="84" t="s">
        <v>184</v>
      </c>
      <c r="B6" s="322">
        <v>30.020699999999938</v>
      </c>
      <c r="C6" s="329">
        <v>-5.5854258998110629</v>
      </c>
      <c r="D6" s="314">
        <v>115.07954999999984</v>
      </c>
      <c r="E6" s="315">
        <v>2.5083466509487993</v>
      </c>
      <c r="F6" s="314">
        <v>379.61981999999995</v>
      </c>
      <c r="G6" s="315">
        <v>7.5288591993302543</v>
      </c>
      <c r="H6" s="320">
        <v>5.2815099933549794</v>
      </c>
    </row>
    <row r="7" spans="1:14" x14ac:dyDescent="0.2">
      <c r="A7" s="84" t="s">
        <v>188</v>
      </c>
      <c r="B7" s="337">
        <v>2.3699999999999999E-2</v>
      </c>
      <c r="C7" s="329">
        <v>2900</v>
      </c>
      <c r="D7" s="328">
        <v>2.3699999999999999E-2</v>
      </c>
      <c r="E7" s="581">
        <v>2900</v>
      </c>
      <c r="F7" s="328">
        <v>5.2819999999999992E-2</v>
      </c>
      <c r="G7" s="581">
        <v>80.828483396097198</v>
      </c>
      <c r="H7" s="337">
        <v>7.3486510227261043E-4</v>
      </c>
    </row>
    <row r="8" spans="1:14" x14ac:dyDescent="0.2">
      <c r="A8" s="84" t="s">
        <v>145</v>
      </c>
      <c r="B8" s="337">
        <v>0</v>
      </c>
      <c r="C8" s="329">
        <v>0</v>
      </c>
      <c r="D8" s="328">
        <v>3.4540000000000001E-2</v>
      </c>
      <c r="E8" s="315">
        <v>194.96157130657554</v>
      </c>
      <c r="F8" s="328">
        <v>5.4199999999999998E-2</v>
      </c>
      <c r="G8" s="581">
        <v>65.294297041781022</v>
      </c>
      <c r="H8" s="337">
        <v>7.5406453129828654E-4</v>
      </c>
    </row>
    <row r="9" spans="1:14" x14ac:dyDescent="0.2">
      <c r="A9" s="335" t="s">
        <v>146</v>
      </c>
      <c r="B9" s="323">
        <v>609.54079999999988</v>
      </c>
      <c r="C9" s="324">
        <v>3.7628831424195779</v>
      </c>
      <c r="D9" s="323">
        <v>2262.2668200000012</v>
      </c>
      <c r="E9" s="324">
        <v>7.534661589759585</v>
      </c>
      <c r="F9" s="323">
        <v>7182.4490900000019</v>
      </c>
      <c r="G9" s="324">
        <v>8.1685299237772675</v>
      </c>
      <c r="H9" s="324">
        <v>99.926754734772246</v>
      </c>
    </row>
    <row r="10" spans="1:14" x14ac:dyDescent="0.2">
      <c r="A10" s="84" t="s">
        <v>147</v>
      </c>
      <c r="B10" s="337">
        <v>0.50505999999999995</v>
      </c>
      <c r="C10" s="329">
        <v>17.968841239810342</v>
      </c>
      <c r="D10" s="328">
        <v>1.5093199999999998</v>
      </c>
      <c r="E10" s="329">
        <v>3.2748073843964032</v>
      </c>
      <c r="F10" s="328">
        <v>5.2646600000000019</v>
      </c>
      <c r="G10" s="329">
        <v>5.4714467449990787</v>
      </c>
      <c r="H10" s="320">
        <v>7.3245265227764547E-2</v>
      </c>
    </row>
    <row r="11" spans="1:14" x14ac:dyDescent="0.2">
      <c r="A11" s="60" t="s">
        <v>148</v>
      </c>
      <c r="B11" s="325">
        <v>610.04585999999995</v>
      </c>
      <c r="C11" s="326">
        <v>3.7732290605321563</v>
      </c>
      <c r="D11" s="325">
        <v>2263.7761400000009</v>
      </c>
      <c r="E11" s="326">
        <v>7.5317043623698847</v>
      </c>
      <c r="F11" s="325">
        <v>7187.7137500000008</v>
      </c>
      <c r="G11" s="326">
        <v>8.1665039594866116</v>
      </c>
      <c r="H11" s="326">
        <v>100</v>
      </c>
    </row>
    <row r="12" spans="1:14" x14ac:dyDescent="0.2">
      <c r="A12" s="362" t="s">
        <v>149</v>
      </c>
      <c r="B12" s="327"/>
      <c r="C12" s="327"/>
      <c r="D12" s="327"/>
      <c r="E12" s="327"/>
      <c r="F12" s="327"/>
      <c r="G12" s="327"/>
      <c r="H12" s="327"/>
    </row>
    <row r="13" spans="1:14" x14ac:dyDescent="0.2">
      <c r="A13" s="585" t="s">
        <v>188</v>
      </c>
      <c r="B13" s="586">
        <v>12.166180000000004</v>
      </c>
      <c r="C13" s="587">
        <v>-37.155434430006373</v>
      </c>
      <c r="D13" s="588">
        <v>45.156770000000002</v>
      </c>
      <c r="E13" s="587">
        <v>-45.28838210923287</v>
      </c>
      <c r="F13" s="588">
        <v>185.31346000000008</v>
      </c>
      <c r="G13" s="587">
        <v>-26.940006055693459</v>
      </c>
      <c r="H13" s="589">
        <v>2.5781975527336498</v>
      </c>
    </row>
    <row r="14" spans="1:14" x14ac:dyDescent="0.2">
      <c r="A14" s="590" t="s">
        <v>150</v>
      </c>
      <c r="B14" s="591">
        <v>1.9943058051406177</v>
      </c>
      <c r="C14" s="592"/>
      <c r="D14" s="593">
        <v>1.994754216289248</v>
      </c>
      <c r="E14" s="592"/>
      <c r="F14" s="593">
        <v>2.5781975527336498</v>
      </c>
      <c r="G14" s="592"/>
      <c r="H14" s="594"/>
    </row>
    <row r="15" spans="1:14" x14ac:dyDescent="0.2">
      <c r="A15" s="84"/>
      <c r="B15" s="84"/>
      <c r="C15" s="84"/>
      <c r="D15" s="84"/>
      <c r="E15" s="84"/>
      <c r="F15" s="84"/>
      <c r="G15" s="84"/>
      <c r="H15" s="79" t="s">
        <v>219</v>
      </c>
    </row>
    <row r="16" spans="1:14" x14ac:dyDescent="0.2">
      <c r="A16" s="80" t="s">
        <v>474</v>
      </c>
      <c r="B16" s="84"/>
      <c r="C16" s="84"/>
      <c r="D16" s="84"/>
      <c r="E16" s="84"/>
      <c r="F16" s="85"/>
      <c r="G16" s="84"/>
      <c r="H16" s="84"/>
      <c r="I16" s="88"/>
      <c r="J16" s="88"/>
      <c r="K16" s="88"/>
      <c r="L16" s="88"/>
      <c r="M16" s="88"/>
      <c r="N16" s="88"/>
    </row>
    <row r="17" spans="1:14" x14ac:dyDescent="0.2">
      <c r="A17" s="80" t="s">
        <v>421</v>
      </c>
      <c r="B17" s="84"/>
      <c r="C17" s="84"/>
      <c r="D17" s="84"/>
      <c r="E17" s="84"/>
      <c r="F17" s="84"/>
      <c r="G17" s="84"/>
      <c r="H17" s="84"/>
      <c r="I17" s="88"/>
      <c r="J17" s="88"/>
      <c r="K17" s="88"/>
      <c r="L17" s="88"/>
      <c r="M17" s="88"/>
      <c r="N17" s="88"/>
    </row>
    <row r="18" spans="1:14" x14ac:dyDescent="0.2">
      <c r="A18" s="133" t="s">
        <v>527</v>
      </c>
      <c r="B18" s="84"/>
      <c r="C18" s="84"/>
      <c r="D18" s="84"/>
      <c r="E18" s="84"/>
      <c r="F18" s="84"/>
      <c r="G18" s="84"/>
      <c r="H18" s="84"/>
    </row>
    <row r="19" spans="1:14" x14ac:dyDescent="0.2">
      <c r="A19" s="781" t="s">
        <v>646</v>
      </c>
      <c r="B19" s="781"/>
      <c r="C19" s="781"/>
      <c r="D19" s="781"/>
      <c r="E19" s="781"/>
      <c r="F19" s="781"/>
      <c r="G19" s="781"/>
      <c r="H19" s="781"/>
    </row>
    <row r="20" spans="1:14" x14ac:dyDescent="0.2">
      <c r="A20" s="781"/>
      <c r="B20" s="781"/>
      <c r="C20" s="781"/>
      <c r="D20" s="781"/>
      <c r="E20" s="781"/>
      <c r="F20" s="781"/>
      <c r="G20" s="781"/>
      <c r="H20" s="781"/>
    </row>
  </sheetData>
  <mergeCells count="4">
    <mergeCell ref="B3:C3"/>
    <mergeCell ref="D3:E3"/>
    <mergeCell ref="F3:H3"/>
    <mergeCell ref="A19:H20"/>
  </mergeCells>
  <conditionalFormatting sqref="B10 D10 F10:G10">
    <cfRule type="cellIs" dxfId="255" priority="28" operator="between">
      <formula>0</formula>
      <formula>0.5</formula>
    </cfRule>
  </conditionalFormatting>
  <conditionalFormatting sqref="B7:D8">
    <cfRule type="cellIs" dxfId="254" priority="14" operator="equal">
      <formula>0</formula>
    </cfRule>
    <cfRule type="cellIs" dxfId="253" priority="15" operator="between">
      <formula>0</formula>
      <formula>0.5</formula>
    </cfRule>
  </conditionalFormatting>
  <conditionalFormatting sqref="C6">
    <cfRule type="cellIs" dxfId="252" priority="1" operator="between">
      <formula>-0.05</formula>
      <formula>0</formula>
    </cfRule>
    <cfRule type="cellIs" dxfId="251" priority="2" operator="between">
      <formula>0</formula>
      <formula>0.5</formula>
    </cfRule>
  </conditionalFormatting>
  <conditionalFormatting sqref="F7">
    <cfRule type="cellIs" dxfId="250" priority="11" operator="equal">
      <formula>0</formula>
    </cfRule>
  </conditionalFormatting>
  <conditionalFormatting sqref="F7:F8">
    <cfRule type="cellIs" dxfId="249" priority="12" operator="between">
      <formula>0</formula>
      <formula>0.5</formula>
    </cfRule>
  </conditionalFormatting>
  <conditionalFormatting sqref="H7:H8">
    <cfRule type="cellIs" dxfId="248"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583</v>
      </c>
    </row>
    <row r="2" spans="1:12" ht="15.75" x14ac:dyDescent="0.25">
      <c r="A2" s="2"/>
      <c r="B2" s="89"/>
      <c r="H2" s="79" t="s">
        <v>151</v>
      </c>
    </row>
    <row r="3" spans="1:12" ht="14.1" customHeight="1" x14ac:dyDescent="0.2">
      <c r="A3" s="90"/>
      <c r="B3" s="782">
        <f>INDICE!A3</f>
        <v>46142</v>
      </c>
      <c r="C3" s="782"/>
      <c r="D3" s="782"/>
      <c r="E3" s="91"/>
      <c r="F3" s="783" t="s">
        <v>116</v>
      </c>
      <c r="G3" s="783"/>
      <c r="H3" s="783"/>
    </row>
    <row r="4" spans="1:12" x14ac:dyDescent="0.2">
      <c r="A4" s="92"/>
      <c r="B4" s="93" t="s">
        <v>143</v>
      </c>
      <c r="C4" s="488" t="s">
        <v>144</v>
      </c>
      <c r="D4" s="93" t="s">
        <v>152</v>
      </c>
      <c r="E4" s="93"/>
      <c r="F4" s="93" t="s">
        <v>143</v>
      </c>
      <c r="G4" s="488" t="s">
        <v>144</v>
      </c>
      <c r="H4" s="93" t="s">
        <v>152</v>
      </c>
    </row>
    <row r="5" spans="1:12" x14ac:dyDescent="0.2">
      <c r="A5" s="90" t="s">
        <v>153</v>
      </c>
      <c r="B5" s="94">
        <v>91.46539000000007</v>
      </c>
      <c r="C5" s="96">
        <v>3.8647100000000005</v>
      </c>
      <c r="D5" s="339">
        <v>95.330100000000073</v>
      </c>
      <c r="E5" s="94"/>
      <c r="F5" s="94">
        <v>1059.2211699999991</v>
      </c>
      <c r="G5" s="96">
        <v>44.378770000000038</v>
      </c>
      <c r="H5" s="339">
        <v>1103.5999399999992</v>
      </c>
    </row>
    <row r="6" spans="1:12" x14ac:dyDescent="0.2">
      <c r="A6" s="92" t="s">
        <v>154</v>
      </c>
      <c r="B6" s="95">
        <v>17.114899999999999</v>
      </c>
      <c r="C6" s="96">
        <v>0.71109999999999995</v>
      </c>
      <c r="D6" s="340">
        <v>17.825999999999997</v>
      </c>
      <c r="E6" s="95"/>
      <c r="F6" s="95">
        <v>194.8730299999998</v>
      </c>
      <c r="G6" s="96">
        <v>8.3815100000000022</v>
      </c>
      <c r="H6" s="340">
        <v>203.25453999999979</v>
      </c>
    </row>
    <row r="7" spans="1:12" x14ac:dyDescent="0.2">
      <c r="A7" s="92" t="s">
        <v>155</v>
      </c>
      <c r="B7" s="95">
        <v>9.9267299999999992</v>
      </c>
      <c r="C7" s="96">
        <v>0.5283199999999999</v>
      </c>
      <c r="D7" s="340">
        <v>10.45505</v>
      </c>
      <c r="E7" s="95"/>
      <c r="F7" s="95">
        <v>117.44654</v>
      </c>
      <c r="G7" s="96">
        <v>6.9093599999999968</v>
      </c>
      <c r="H7" s="340">
        <v>124.35589999999999</v>
      </c>
    </row>
    <row r="8" spans="1:12" x14ac:dyDescent="0.2">
      <c r="A8" s="92" t="s">
        <v>156</v>
      </c>
      <c r="B8" s="95">
        <v>22.40652</v>
      </c>
      <c r="C8" s="96">
        <v>1.0234799999999999</v>
      </c>
      <c r="D8" s="340">
        <v>23.43</v>
      </c>
      <c r="E8" s="95"/>
      <c r="F8" s="95">
        <v>270.42470000000009</v>
      </c>
      <c r="G8" s="96">
        <v>12.586269999999999</v>
      </c>
      <c r="H8" s="340">
        <v>283.0109700000001</v>
      </c>
    </row>
    <row r="9" spans="1:12" x14ac:dyDescent="0.2">
      <c r="A9" s="92" t="s">
        <v>157</v>
      </c>
      <c r="B9" s="95">
        <v>37.666699999999999</v>
      </c>
      <c r="C9" s="96">
        <v>7.3168499999999996</v>
      </c>
      <c r="D9" s="340">
        <v>44.983550000000001</v>
      </c>
      <c r="E9" s="95"/>
      <c r="F9" s="95">
        <v>456.76352000000031</v>
      </c>
      <c r="G9" s="96">
        <v>101.56153999999999</v>
      </c>
      <c r="H9" s="340">
        <v>558.32506000000035</v>
      </c>
    </row>
    <row r="10" spans="1:12" x14ac:dyDescent="0.2">
      <c r="A10" s="92" t="s">
        <v>158</v>
      </c>
      <c r="B10" s="95">
        <v>8.0769799999999989</v>
      </c>
      <c r="C10" s="96">
        <v>0.33135999999999993</v>
      </c>
      <c r="D10" s="340">
        <v>8.408339999999999</v>
      </c>
      <c r="E10" s="95"/>
      <c r="F10" s="95">
        <v>94.528970000000058</v>
      </c>
      <c r="G10" s="96">
        <v>3.8865299999999992</v>
      </c>
      <c r="H10" s="340">
        <v>98.415500000000051</v>
      </c>
    </row>
    <row r="11" spans="1:12" x14ac:dyDescent="0.2">
      <c r="A11" s="92" t="s">
        <v>159</v>
      </c>
      <c r="B11" s="95">
        <v>32.141559999999998</v>
      </c>
      <c r="C11" s="96">
        <v>1.4567599999999998</v>
      </c>
      <c r="D11" s="340">
        <v>33.598320000000001</v>
      </c>
      <c r="E11" s="95"/>
      <c r="F11" s="95">
        <v>375.28941999999984</v>
      </c>
      <c r="G11" s="96">
        <v>19.511230000000054</v>
      </c>
      <c r="H11" s="340">
        <v>394.80064999999991</v>
      </c>
    </row>
    <row r="12" spans="1:12" x14ac:dyDescent="0.2">
      <c r="A12" s="92" t="s">
        <v>507</v>
      </c>
      <c r="B12" s="95">
        <v>26.330420000000011</v>
      </c>
      <c r="C12" s="96">
        <v>0.86196999999999979</v>
      </c>
      <c r="D12" s="340">
        <v>27.19239000000001</v>
      </c>
      <c r="E12" s="95"/>
      <c r="F12" s="95">
        <v>300.54854000000017</v>
      </c>
      <c r="G12" s="96">
        <v>10.954119999999996</v>
      </c>
      <c r="H12" s="340">
        <v>311.50266000000016</v>
      </c>
      <c r="J12" s="96"/>
    </row>
    <row r="13" spans="1:12" x14ac:dyDescent="0.2">
      <c r="A13" s="92" t="s">
        <v>160</v>
      </c>
      <c r="B13" s="95">
        <v>102.56689999999995</v>
      </c>
      <c r="C13" s="96">
        <v>4.6899899999999981</v>
      </c>
      <c r="D13" s="340">
        <v>107.25688999999994</v>
      </c>
      <c r="E13" s="95"/>
      <c r="F13" s="95">
        <v>1199.8935200000001</v>
      </c>
      <c r="G13" s="96">
        <v>55.966129999999971</v>
      </c>
      <c r="H13" s="340">
        <v>1255.8596500000001</v>
      </c>
      <c r="J13" s="96"/>
      <c r="L13" s="683"/>
    </row>
    <row r="14" spans="1:12" x14ac:dyDescent="0.2">
      <c r="A14" s="92" t="s">
        <v>161</v>
      </c>
      <c r="B14" s="95">
        <v>0.49670000000000003</v>
      </c>
      <c r="C14" s="96">
        <v>5.8680000000000003E-2</v>
      </c>
      <c r="D14" s="341">
        <v>0.55537999999999998</v>
      </c>
      <c r="E14" s="96"/>
      <c r="F14" s="95">
        <v>6.1153599999999999</v>
      </c>
      <c r="G14" s="96">
        <v>0.85448999999999997</v>
      </c>
      <c r="H14" s="341">
        <v>6.9698500000000001</v>
      </c>
      <c r="J14" s="96"/>
      <c r="K14" s="696"/>
    </row>
    <row r="15" spans="1:12" x14ac:dyDescent="0.2">
      <c r="A15" s="92" t="s">
        <v>162</v>
      </c>
      <c r="B15" s="95">
        <v>66.185990000000004</v>
      </c>
      <c r="C15" s="96">
        <v>2.60561</v>
      </c>
      <c r="D15" s="340">
        <v>68.791600000000003</v>
      </c>
      <c r="E15" s="95"/>
      <c r="F15" s="95">
        <v>789.434429999999</v>
      </c>
      <c r="G15" s="96">
        <v>32.620920000000012</v>
      </c>
      <c r="H15" s="340">
        <v>822.05534999999895</v>
      </c>
      <c r="J15" s="96"/>
    </row>
    <row r="16" spans="1:12" x14ac:dyDescent="0.2">
      <c r="A16" s="92" t="s">
        <v>163</v>
      </c>
      <c r="B16" s="95">
        <v>12.195990000000002</v>
      </c>
      <c r="C16" s="96">
        <v>0.39400000000000002</v>
      </c>
      <c r="D16" s="340">
        <v>12.589990000000002</v>
      </c>
      <c r="E16" s="95"/>
      <c r="F16" s="95">
        <v>131.39049000000003</v>
      </c>
      <c r="G16" s="96">
        <v>4.2956799999999999</v>
      </c>
      <c r="H16" s="340">
        <v>135.68617000000003</v>
      </c>
      <c r="J16" s="96"/>
    </row>
    <row r="17" spans="1:11" x14ac:dyDescent="0.2">
      <c r="A17" s="92" t="s">
        <v>164</v>
      </c>
      <c r="B17" s="95">
        <v>28.352989999999984</v>
      </c>
      <c r="C17" s="96">
        <v>1.3544299999999996</v>
      </c>
      <c r="D17" s="340">
        <v>29.707419999999985</v>
      </c>
      <c r="E17" s="95"/>
      <c r="F17" s="95">
        <v>333.65935000000002</v>
      </c>
      <c r="G17" s="96">
        <v>17.310740000000024</v>
      </c>
      <c r="H17" s="340">
        <v>350.97009000000003</v>
      </c>
      <c r="J17" s="96"/>
    </row>
    <row r="18" spans="1:11" x14ac:dyDescent="0.2">
      <c r="A18" s="92" t="s">
        <v>165</v>
      </c>
      <c r="B18" s="95">
        <v>3.2157999999999998</v>
      </c>
      <c r="C18" s="96">
        <v>0.11362999999999999</v>
      </c>
      <c r="D18" s="340">
        <v>3.3294299999999999</v>
      </c>
      <c r="E18" s="95"/>
      <c r="F18" s="95">
        <v>36.730120000000007</v>
      </c>
      <c r="G18" s="96">
        <v>1.4440500000000001</v>
      </c>
      <c r="H18" s="340">
        <v>38.174170000000004</v>
      </c>
      <c r="J18" s="96"/>
    </row>
    <row r="19" spans="1:11" x14ac:dyDescent="0.2">
      <c r="A19" s="92" t="s">
        <v>166</v>
      </c>
      <c r="B19" s="95">
        <v>75.141189999999995</v>
      </c>
      <c r="C19" s="96">
        <v>2.5643900000000004</v>
      </c>
      <c r="D19" s="340">
        <v>77.705579999999998</v>
      </c>
      <c r="E19" s="95"/>
      <c r="F19" s="95">
        <v>908.91862000000037</v>
      </c>
      <c r="G19" s="96">
        <v>33.203959999999988</v>
      </c>
      <c r="H19" s="340">
        <v>942.12258000000031</v>
      </c>
      <c r="J19" s="96"/>
    </row>
    <row r="20" spans="1:11" x14ac:dyDescent="0.2">
      <c r="A20" s="92" t="s">
        <v>167</v>
      </c>
      <c r="B20" s="96">
        <v>0.58938000000000001</v>
      </c>
      <c r="C20" s="96">
        <v>0</v>
      </c>
      <c r="D20" s="341">
        <v>0.58938000000000001</v>
      </c>
      <c r="E20" s="96"/>
      <c r="F20" s="95">
        <v>7.0824399999999992</v>
      </c>
      <c r="G20" s="96">
        <v>0</v>
      </c>
      <c r="H20" s="341">
        <v>7.0824399999999992</v>
      </c>
      <c r="J20" s="96"/>
    </row>
    <row r="21" spans="1:11" x14ac:dyDescent="0.2">
      <c r="A21" s="92" t="s">
        <v>168</v>
      </c>
      <c r="B21" s="95">
        <v>16.043329999999997</v>
      </c>
      <c r="C21" s="96">
        <v>0.61519999999999997</v>
      </c>
      <c r="D21" s="340">
        <v>16.658529999999999</v>
      </c>
      <c r="E21" s="95"/>
      <c r="F21" s="95">
        <v>190.56535999999994</v>
      </c>
      <c r="G21" s="96">
        <v>8.3674599999999977</v>
      </c>
      <c r="H21" s="340">
        <v>198.93281999999994</v>
      </c>
      <c r="J21" s="96"/>
      <c r="K21" s="96"/>
    </row>
    <row r="22" spans="1:11" x14ac:dyDescent="0.2">
      <c r="A22" s="92" t="s">
        <v>169</v>
      </c>
      <c r="B22" s="95">
        <v>8.7177000000000007</v>
      </c>
      <c r="C22" s="96">
        <v>0.37766</v>
      </c>
      <c r="D22" s="340">
        <v>9.0953600000000012</v>
      </c>
      <c r="E22" s="95"/>
      <c r="F22" s="95">
        <v>95.081329999999951</v>
      </c>
      <c r="G22" s="96">
        <v>3.5756199999999998</v>
      </c>
      <c r="H22" s="340">
        <v>98.656949999999952</v>
      </c>
      <c r="J22" s="96"/>
    </row>
    <row r="23" spans="1:11" x14ac:dyDescent="0.2">
      <c r="A23" s="97" t="s">
        <v>170</v>
      </c>
      <c r="B23" s="98">
        <v>20.861229999999999</v>
      </c>
      <c r="C23" s="96">
        <v>1.15256</v>
      </c>
      <c r="D23" s="342">
        <v>22.01379</v>
      </c>
      <c r="E23" s="98"/>
      <c r="F23" s="98">
        <v>234.75533999999999</v>
      </c>
      <c r="G23" s="96">
        <v>13.811440000000006</v>
      </c>
      <c r="H23" s="342">
        <v>248.56677999999999</v>
      </c>
      <c r="J23" s="96"/>
    </row>
    <row r="24" spans="1:11" x14ac:dyDescent="0.2">
      <c r="A24" s="99" t="s">
        <v>425</v>
      </c>
      <c r="B24" s="100">
        <v>579.49639999999999</v>
      </c>
      <c r="C24" s="100">
        <v>30.020699999999991</v>
      </c>
      <c r="D24" s="100">
        <v>609.51710000000003</v>
      </c>
      <c r="E24" s="100"/>
      <c r="F24" s="100">
        <v>6802.7222499999834</v>
      </c>
      <c r="G24" s="100">
        <v>379.61981999999983</v>
      </c>
      <c r="H24" s="100">
        <v>7182.3420699999833</v>
      </c>
      <c r="J24" s="96"/>
    </row>
    <row r="25" spans="1:11" x14ac:dyDescent="0.2">
      <c r="H25" s="79" t="s">
        <v>219</v>
      </c>
      <c r="J25" s="96"/>
    </row>
    <row r="26" spans="1:11" x14ac:dyDescent="0.2">
      <c r="A26" s="343" t="s">
        <v>554</v>
      </c>
      <c r="G26" s="58"/>
      <c r="H26" s="58"/>
      <c r="J26" s="96"/>
    </row>
    <row r="27" spans="1:11" x14ac:dyDescent="0.2">
      <c r="A27" s="101" t="s">
        <v>220</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47" priority="13" operator="between">
      <formula>0</formula>
      <formula>0.5</formula>
    </cfRule>
    <cfRule type="cellIs" dxfId="246" priority="14" operator="between">
      <formula>0</formula>
      <formula>0.49</formula>
    </cfRule>
  </conditionalFormatting>
  <conditionalFormatting sqref="C5:C23">
    <cfRule type="cellIs" dxfId="245" priority="12" stopIfTrue="1" operator="equal">
      <formula>0</formula>
    </cfRule>
  </conditionalFormatting>
  <conditionalFormatting sqref="G5:G23">
    <cfRule type="cellIs" dxfId="244" priority="10" stopIfTrue="1" operator="equal">
      <formula>0</formula>
    </cfRule>
  </conditionalFormatting>
  <conditionalFormatting sqref="J12:J30">
    <cfRule type="cellIs" dxfId="243" priority="6" stopIfTrue="1" operator="equal">
      <formula>0</formula>
    </cfRule>
    <cfRule type="cellIs" dxfId="242" priority="8" operator="between">
      <formula>0</formula>
      <formula>0.5</formula>
    </cfRule>
    <cfRule type="cellIs" dxfId="241"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2026-06-25T07:25:06Z</dcterms:modified>
</cp:coreProperties>
</file>