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U:\INFORMES CORES WEB\BEH\BEH 2014\2026\08. AGOSTO\"/>
    </mc:Choice>
  </mc:AlternateContent>
  <xr:revisionPtr revIDLastSave="0" documentId="13_ncr:1_{E43BE2F5-2B7A-4881-93DC-3F4D678ECD43}"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5" l="1"/>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<sst xmlns="http://schemas.openxmlformats.org/spreadsheetml/2006/main" count="1796" uniqueCount="695">
  <si>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</si>
  <si>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</si>
  <si>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</si>
  <si>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</si>
  <si>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</si>
  <si>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</si>
  <si>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</si>
  <si>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</si>
  <si>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</si>
  <si>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</si>
  <si>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</si>
  <si>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</si>
  <si>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</si>
  <si>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</si>
  <si>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</si>
  <si>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</si>
  <si>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</si>
  <si>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</si>
  <si>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</si>
  <si>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</si>
  <si>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</si>
  <si>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</si>
  <si>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</si>
  <si>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</si>
  <si>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</si>
  <si>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</si>
  <si>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</si>
  <si>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</si>
  <si>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</si>
  <si>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</si>
  <si>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</si>
  <si>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</si>
  <si>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</si>
  <si>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</si>
  <si>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</si>
  <si>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</si>
  <si>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</si>
  <si>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</si>
  <si>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</si>
  <si>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</si>
  <si>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</si>
  <si>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</si>
  <si>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</si>
  <si>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</si>
  <si>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</si>
  <si>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</si>
  <si>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</si>
  <si>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</si>
  <si>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</si>
  <si>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</si>
  <si>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</si>
  <si>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</si>
  <si>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</si>
  <si>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</si>
  <si>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</si>
  <si>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</si>
  <si>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</si>
  <si>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</si>
  <si>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</si>
  <si>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</si>
  <si>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</si>
  <si>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</si>
  <si>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</si>
  <si>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</si>
  <si>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</si>
  <si>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</si>
  <si>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</si>
  <si>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</si>
  <si>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</si>
  <si>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</si>
  <si>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</si>
  <si>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</si>
  <si>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</si>
  <si>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</si>
  <si>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</si>
  <si>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</si>
  <si>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</si>
  <si>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</si>
  <si>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</si>
  <si>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</si>
  <si>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</si>
  <si>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</si>
  <si>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</si>
  <si>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</si>
  <si>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</si>
  <si>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</si>
  <si>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</si>
  <si>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</si>
  <si>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</si>
  <si>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</si>
  <si>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</si>
  <si>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</si>
  <si>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</si>
  <si>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</si>
  <si>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</si>
  <si>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</si>
  <si>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</si>
  <si>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</si>
  <si>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</si>
  <si>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</si>
  <si>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</si>
  <si>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</si>
  <si>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</si>
  <si>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</si>
  <si>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</si>
  <si>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</si>
  <si>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</si>
  <si>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</si>
  <si>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</si>
  <si>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</si>
  <si>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</si>
  <si>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</si>
  <si>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</si>
  <si>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</si>
  <si>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</si>
  <si>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</si>
  <si>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</si>
  <si>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</si>
  <si>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Electricidad</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</si>
  <si>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</si>
  <si>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</si>
  <si>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</si>
  <si>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</si>
  <si>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</si>
  <si>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</si>
  <si>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</si>
  <si>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</si>
  <si>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</si>
  <si>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</si>
  <si>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</si>
  <si>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</si>
  <si>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</si>
  <si>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</si>
  <si>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</si>
  <si>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</si>
  <si>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</si>
  <si>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</si>
  <si>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</si>
  <si>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</si>
  <si>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</si>
  <si>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</si>
  <si>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</si>
  <si>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</si>
  <si>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</si>
  <si>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</si>
  <si>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</si>
  <si>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</si>
  <si>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</si>
  <si>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</si>
  <si>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</si>
  <si>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</si>
  <si>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</si>
  <si>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</si>
  <si>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</si>
  <si>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</si>
  <si>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</si>
  <si>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</si>
  <si>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</si>
  <si>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</si>
  <si>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</si>
  <si>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</si>
  <si>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</si>
  <si>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</si>
  <si>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</si>
  <si>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</si>
  <si>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</si>
  <si>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</si>
  <si>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</si>
  <si>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</si>
  <si>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</si>
  <si>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</si>
  <si>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</si>
  <si>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</si>
  <si>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</si>
  <si>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</si>
  <si>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</si>
  <si>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</si>
  <si>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</si>
  <si>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</si>
  <si>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</si>
  <si>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</si>
  <si>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</si>
  <si>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</si>
  <si>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</si>
  <si>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</si>
  <si>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</si>
  <si>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</si>
  <si>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</si>
  <si>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</si>
  <si>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</si>
  <si>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</si>
  <si>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</si>
  <si>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</si>
  <si>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</si>
  <si>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</si>
  <si>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</si>
  <si>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</si>
  <si>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</si>
  <si>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</si>
  <si>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</si>
  <si>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</si>
  <si>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</si>
  <si>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</si>
  <si>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</si>
  <si>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</si>
  <si>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</si>
  <si>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</si>
  <si>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</si>
  <si>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</si>
  <si>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</si>
  <si>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</si>
  <si>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</si>
  <si>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</si>
  <si>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</si>
  <si>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</si>
  <si>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</si>
  <si>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</si>
  <si>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</si>
  <si>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</si>
  <si>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</si>
  <si>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</si>
  <si>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</si>
  <si>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</si>
  <si>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</si>
  <si>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</si>
  <si>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</si>
  <si>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</si>
  <si>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</si>
  <si>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</si>
  <si>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</si>
  <si>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</si>
  <si>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</si>
  <si>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</si>
  <si>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</si>
  <si>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</si>
  <si>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</si>
  <si>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</si>
  <si>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</si>
  <si>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</si>
  <si>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</si>
  <si>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</si>
  <si>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</si>
  <si>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</si>
  <si>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</si>
  <si>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</si>
  <si>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</si>
  <si>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</si>
  <si>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</si>
  <si>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</si>
  <si>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</si>
  <si>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</si>
  <si>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</si>
  <si>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</si>
  <si>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</si>
  <si>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</si>
  <si>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</si>
  <si>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</si>
  <si>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</si>
  <si>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</si>
  <si>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</si>
  <si>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</si>
  <si>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</si>
  <si>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</si>
  <si>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</si>
  <si>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</si>
  <si>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</si>
  <si>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</si>
  <si>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</si>
  <si>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</si>
  <si>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</si>
  <si>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</si>
  <si>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</si>
  <si>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</si>
  <si>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</si>
  <si>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</si>
  <si>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</si>
  <si>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</si>
  <si>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</si>
  <si>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</si>
  <si>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</si>
  <si>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</si>
  <si>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</si>
  <si>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</si>
  <si>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</si>
  <si>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</si>
  <si>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</si>
  <si>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</si>
  <si>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</si>
  <si>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</si>
  <si>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</si>
  <si>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</si>
  <si>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</si>
  <si>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</si>
  <si>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</si>
  <si>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</si>
  <si>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</si>
  <si>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</si>
  <si>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</si>
  <si>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</si>
  <si>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</si>
  <si>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</si>
  <si>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</si>
  <si>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</si>
  <si>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</si>
  <si>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</si>
  <si>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</si>
  <si>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</si>
  <si>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</si>
  <si>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</si>
  <si>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</si>
  <si>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</si>
  <si>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</si>
  <si>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</si>
  <si>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</si>
  <si>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</si>
  <si>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</si>
  <si>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</si>
  <si>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</si>
  <si>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</si>
  <si>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</si>
  <si>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</si>
  <si>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</si>
  <si>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</si>
  <si>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</si>
  <si>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</si>
  <si>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</si>
  <si>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</si>
  <si>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</si>
  <si>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</si>
  <si>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</si>
  <si>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</si>
  <si>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</si>
  <si>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</si>
  <si>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</si>
  <si>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</si>
  <si>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</si>
  <si>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</si>
  <si>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</si>
  <si>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</si>
  <si>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</si>
  <si>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</si>
  <si>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</si>
  <si>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</si>
  <si>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</si>
  <si>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</si>
  <si>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</si>
  <si>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</si>
  <si>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</si>
  <si>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</si>
  <si>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</si>
  <si>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</si>
  <si>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</si>
  <si>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</si>
  <si>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</si>
  <si>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</si>
  <si>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</si>
  <si>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</si>
  <si>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</si>
  <si>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</si>
  <si>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</si>
  <si>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</si>
  <si>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</si>
  <si>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</si>
  <si>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</si>
  <si>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</si>
  <si>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</si>
  <si>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</si>
  <si>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</si>
  <si>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</si>
  <si>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</si>
  <si>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</si>
  <si>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</si>
  <si>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</si>
  <si>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</si>
  <si>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</si>
  <si>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</si>
  <si>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</si>
  <si>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</si>
  <si>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</si>
  <si>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</si>
  <si>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</si>
  <si>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</si>
  <si>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</si>
  <si>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</si>
  <si>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</si>
  <si>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</si>
  <si>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</si>
  <si>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</si>
  <si>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</si>
  <si>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</si>
  <si>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</si>
  <si>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</si>
  <si>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</si>
  <si>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</si>
  <si>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</si>
  <si>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</si>
  <si>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</si>
  <si>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</si>
  <si>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</si>
  <si>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</si>
  <si>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</si>
  <si>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</si>
  <si>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</si>
  <si>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</si>
  <si>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</si>
  <si>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</si>
  <si>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</si>
  <si>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</si>
  <si>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</si>
  <si>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</si>
  <si>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</si>
  <si>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</si>
  <si>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</si>
  <si>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</si>
  <si>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</si>
  <si>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</si>
  <si>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</si>
  <si>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</si>
  <si>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</si>
  <si>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</si>
  <si>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</si>
  <si>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</si>
  <si>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</si>
  <si>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</si>
  <si>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</si>
  <si>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</si>
  <si>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</si>
  <si>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</si>
  <si>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</si>
  <si>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</si>
  <si>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</si>
  <si>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</si>
  <si>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</si>
  <si>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</si>
  <si>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</si>
  <si>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</si>
  <si>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</si>
  <si>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</si>
  <si>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</si>
  <si>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</si>
  <si>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</si>
  <si>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</si>
  <si>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</si>
  <si>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</si>
  <si>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</si>
  <si>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</si>
  <si>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</si>
  <si>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</si>
  <si>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</si>
  <si>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</si>
  <si>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</si>
  <si>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</si>
  <si>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</si>
  <si>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</si>
  <si>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</si>
  <si>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</si>
  <si>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</si>
  <si>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</si>
  <si>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</si>
  <si>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</si>
  <si>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</si>
  <si>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</si>
  <si>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</si>
  <si>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</si>
  <si>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</si>
  <si>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</si>
  <si>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</si>
  <si>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</si>
  <si>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</si>
  <si>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</si>
  <si>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</si>
  <si>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</si>
  <si>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</si>
  <si>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</si>
  <si>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</si>
  <si>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</si>
  <si>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</si>
  <si>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</si>
  <si>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</si>
  <si>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</si>
  <si>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</si>
  <si>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</si>
  <si>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</si>
  <si>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</si>
  <si>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</si>
  <si>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</si>
  <si>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</si>
  <si>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</si>
  <si>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</si>
  <si>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</si>
  <si>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</si>
  <si>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</si>
  <si>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</si>
  <si>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</si>
  <si>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</si>
  <si>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</si>
  <si>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</si>
  <si>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</si>
  <si>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</si>
  <si>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</si>
  <si>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</si>
  <si>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</si>
  <si>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</si>
  <si>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</si>
  <si>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</si>
  <si>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</si>
  <si>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</si>
  <si>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</si>
  <si>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</si>
  <si>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</si>
  <si>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</si>
  <si>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</si>
  <si>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</si>
  <si>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</si>
  <si>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</si>
  <si>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</si>
  <si>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</si>
  <si>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</si>
  <si>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</si>
  <si>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</si>
  <si>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</si>
  <si>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</si>
  <si>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</si>
  <si>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</si>
  <si>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</si>
  <si>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</si>
  <si>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</si>
  <si>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</si>
  <si>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</si>
  <si>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</si>
  <si>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</si>
  <si>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</si>
  <si>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</si>
  <si>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</si>
  <si>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</si>
  <si>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</si>
  <si>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</si>
  <si>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</si>
  <si>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</si>
  <si>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</si>
  <si>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</si>
  <si>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</si>
  <si>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</si>
  <si>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</si>
  <si>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</si>
  <si>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</si>
  <si>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</si>
  <si>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</si>
  <si>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</si>
  <si>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</si>
  <si>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</si>
  <si>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</si>
  <si>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</si>
  <si>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</si>
  <si>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</si>
  <si>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</si>
  <si>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</si>
  <si>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</si>
  <si>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</si>
  <si>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</si>
  <si>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</si>
  <si>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</si>
  <si>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</si>
  <si>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</si>
  <si>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</si>
  <si>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</si>
  <si>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</si>
  <si>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</si>
  <si>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</si>
  <si>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</si>
  <si>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</si>
  <si>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</si>
  <si>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</si>
  <si>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</si>
  <si>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</si>
  <si>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</si>
  <si>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</si>
  <si>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</si>
  <si>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</si>
  <si>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</si>
  <si>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</si>
  <si>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</si>
  <si>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</si>
  <si>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</si>
  <si>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</si>
  <si>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</si>
  <si>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</si>
  <si>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</si>
  <si>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</si>
  <si>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</si>
  <si>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</si>
  <si>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</si>
  <si>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</si>
  <si>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</si>
  <si>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</si>
  <si>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</si>
  <si>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</si>
  <si>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</si>
  <si>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</si>
  <si>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</si>
  <si>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</si>
  <si>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</si>
  <si>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</si>
  <si>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</si>
  <si>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</si>
  <si>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</si>
  <si>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</si>
  <si>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</si>
  <si>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</si>
  <si>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</si>
  <si>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</si>
  <si>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</si>
  <si>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</si>
  <si>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</si>
  <si>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</si>
  <si>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</si>
  <si>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</si>
  <si>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Albania</t>
  </si>
  <si>
    <t>Corea del Sur</t>
  </si>
  <si>
    <t>Ghana</t>
  </si>
  <si>
    <t xml:space="preserve">* Tasa de variación respecto al mismo periodo del año anterior   //   - igual que 0,0 / ^ distinto de 0,0
</t>
  </si>
  <si>
    <t xml:space="preserve">        UE</t>
  </si>
  <si>
    <t>16 Mayo</t>
  </si>
  <si>
    <t>18 Julio</t>
  </si>
  <si>
    <t>Musel</t>
  </si>
  <si>
    <t>Otras salidas***</t>
  </si>
  <si>
    <t>Plantas de regasificación**</t>
  </si>
  <si>
    <t>Portugal GN</t>
  </si>
  <si>
    <t>Andorra</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</si>
  <si>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</si>
  <si>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</si>
  <si>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</si>
  <si>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</si>
  <si>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</si>
  <si>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</si>
  <si>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</si>
  <si>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</si>
  <si>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</si>
  <si>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</si>
  <si>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</si>
  <si>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</si>
  <si>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</si>
  <si>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</si>
  <si>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</si>
  <si>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</si>
  <si>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</si>
  <si>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</si>
  <si>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</si>
  <si>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</si>
  <si>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</si>
  <si>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</si>
  <si>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</si>
  <si>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</si>
  <si>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</si>
  <si>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</si>
  <si>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</si>
  <si>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Guyana</t>
  </si>
  <si>
    <t>20 Mayo</t>
  </si>
  <si>
    <t>15 Julio</t>
  </si>
  <si>
    <t>(*) Tasa de variación respecto al mismo periodo del año anterior // '- igual que 0,0 / ^ distinto de 0,0</t>
  </si>
  <si>
    <t>16 Septiembre</t>
  </si>
  <si>
    <t>Guinea Ecuatorial</t>
  </si>
  <si>
    <t>Año 2024</t>
  </si>
  <si>
    <t>18 Noviembre</t>
  </si>
  <si>
    <t>Marruecos GN</t>
  </si>
  <si>
    <t>Sudáfrica</t>
  </si>
  <si>
    <t>20 Enero</t>
  </si>
  <si>
    <t xml:space="preserve">Estonia, Finlandia, Francia, Grecia, Hungría, Irlanda, Italia, Japón, Letonia, Lituania, Luxemburgo, México, Noruega, </t>
  </si>
  <si>
    <t xml:space="preserve">Nueva Zelanda, Países Bajos, Polonia, Portugal, Reino Unido, República Checa, Suecia, Suiza y Turquía. </t>
  </si>
  <si>
    <t>Mauritania</t>
  </si>
  <si>
    <t>Francia GN</t>
  </si>
  <si>
    <t>17 Marzo</t>
  </si>
  <si>
    <t>Nota: Desde el 22 de marzo de 2026 se aplica una reducción temporal del IVA al 10% y del IEH en los combustibles, en virtud del RD-Ley 7/2026.</t>
  </si>
  <si>
    <t xml:space="preserve">PVP medio de la gasolina 95 I.O.  </t>
  </si>
  <si>
    <t xml:space="preserve">PVP medio del gasóleo de automoción </t>
  </si>
  <si>
    <t>22 Marzo</t>
  </si>
  <si>
    <t>19 Mayo</t>
  </si>
  <si>
    <t>Arabia Saudí, Argelia, Congo, Gabón, Guinea Ecuatorial, Irak, Irán, Kuwait, Libia, Nigeria y Venezuela.</t>
  </si>
  <si>
    <t>2º 2026</t>
  </si>
  <si>
    <t>Año 2025*</t>
  </si>
  <si>
    <t>* Datos provisionales</t>
  </si>
  <si>
    <t>Tv (%) 2025/2024</t>
  </si>
  <si>
    <t>Calor</t>
  </si>
  <si>
    <t>Energías renovables</t>
  </si>
  <si>
    <t>- igual a 0,0 / ^ distinto de 0,0</t>
  </si>
  <si>
    <t>jul-26</t>
  </si>
  <si>
    <t>21 Julio</t>
  </si>
  <si>
    <t>**Entre el 22 de marzo de 2026 y el 31 de mayo de 2026 se aplica una reducción del IVA al 10% en base al Real Decreto-ley 7/2026 de 20 de marzo</t>
  </si>
  <si>
    <t>ago-26</t>
  </si>
  <si>
    <t>1 Agosto</t>
  </si>
  <si>
    <t>22 Marzo**</t>
  </si>
  <si>
    <t>1 Junio**</t>
  </si>
  <si>
    <t>ago-25</t>
  </si>
  <si>
    <t>BOLETÍN ESTADÍSTICO HIDROCARBUROS AGOSTO 2026</t>
  </si>
  <si>
    <t xml:space="preserve"> Exportaciones de gas natural por punto de salida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</si>
</sst>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6" formatCode="#,##0.0000000"/>
    <numFmt numFmtId="187" formatCode="#,##0.0;\-##,##0.0;&quot;-&quot;"/>
    <numFmt numFmtId="189" formatCode="\^;&quot;^&quot;"/>
    <numFmt numFmtId="191" formatCode="#,##0.0;\-#,##0.0;&quot;&quot;"/>
    <numFmt numFmtId="192" formatCode="_-* #,##0.00\ _P_t_s_-;\-* #,##0.00\ _P_t_s_-;_-* &quot;-&quot;??\ _P_t_s_-;_-@_-"/>
    <numFmt numFmtId="193" formatCode="_(* #,##0_);_(* \(#,##0\);_(* &quot;-&quot;??_);_(@_)"/>
    <numFmt numFmtId="194" formatCode="#,##0.00;;&quot;-&quot;"/>
    <numFmt numFmtId="195" formatCode="#,##0.0000;;&quot;-&quot;"/>
    <numFmt numFmtId="196" formatCode="#,##0.0_ ;\-#,##0.0\ "/>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92"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36">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6" fontId="0" fillId="0" borderId="0" xfId="0" applyNumberFormat="1"/>
    <xf numFmtId="169" fontId="4" fillId="2" borderId="0" xfId="1" applyNumberFormat="1" applyFill="1"/>
    <xf numFmtId="187"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9"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91"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93"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0" fontId="22" fillId="2" borderId="0" xfId="1" applyFont="1" applyFill="1" applyAlignment="1">
      <alignment horizontal="right" vertical="top"/>
    </xf>
    <xf numFmtId="2" fontId="24" fillId="4" borderId="2" xfId="0" applyNumberFormat="1" applyFont="1" applyFill="1" applyBorder="1"/>
    <xf numFmtId="194" fontId="4" fillId="11" borderId="0" xfId="1" quotePrefix="1" applyNumberFormat="1" applyFill="1" applyAlignment="1">
      <alignment horizontal="right"/>
    </xf>
    <xf numFmtId="194"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95" fontId="0" fillId="0" borderId="0" xfId="0" applyNumberFormat="1"/>
    <xf numFmtId="3" fontId="4" fillId="6" borderId="0" xfId="1" quotePrefix="1" applyNumberFormat="1" applyFill="1" applyAlignment="1">
      <alignment horizontal="right"/>
    </xf>
    <xf numFmtId="174" fontId="4" fillId="39" borderId="0" xfId="1" applyNumberFormat="1" applyFill="1" applyAlignment="1">
      <alignment horizontal="right"/>
    </xf>
    <xf numFmtId="171" fontId="17" fillId="2" borderId="2" xfId="0" quotePrefix="1" applyNumberFormat="1" applyFont="1" applyFill="1" applyBorder="1" applyAlignment="1">
      <alignment horizontal="right"/>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171" fontId="17" fillId="6" borderId="23" xfId="0" quotePrefix="1" applyNumberFormat="1" applyFont="1" applyFill="1" applyBorder="1" applyAlignment="1">
      <alignment horizontal="right"/>
    </xf>
    <xf numFmtId="173" fontId="27" fillId="2" borderId="2" xfId="7" applyNumberFormat="1" applyFont="1" applyFill="1" applyBorder="1" applyAlignment="1" applyProtection="1">
      <alignment horizontal="right" vertical="center"/>
      <protection locked="0"/>
    </xf>
    <xf numFmtId="173" fontId="13" fillId="6" borderId="3" xfId="0" applyNumberFormat="1" applyFont="1" applyFill="1" applyBorder="1" applyAlignment="1">
      <alignment horizontal="right" vertical="center"/>
    </xf>
    <xf numFmtId="196" fontId="16" fillId="2" borderId="0" xfId="0" applyNumberFormat="1" applyFont="1" applyFill="1" applyAlignment="1">
      <alignment horizontal="right"/>
    </xf>
    <xf numFmtId="196" fontId="50" fillId="2" borderId="1" xfId="0" applyNumberFormat="1" applyFont="1" applyFill="1" applyBorder="1" applyAlignment="1">
      <alignment horizontal="right"/>
    </xf>
    <xf numFmtId="177" fontId="16" fillId="2" borderId="1" xfId="0" applyNumberFormat="1" applyFont="1" applyFill="1" applyBorder="1" applyAlignment="1">
      <alignment horizontal="right"/>
    </xf>
    <xf numFmtId="3" fontId="8" fillId="2" borderId="0" xfId="1" quotePrefix="1" applyNumberFormat="1" applyFont="1" applyFill="1" applyAlignment="1">
      <alignment horizontal="right"/>
    </xf>
    <xf numFmtId="3" fontId="4" fillId="2" borderId="1" xfId="1" quotePrefix="1" applyNumberFormat="1" applyFill="1" applyBorder="1" applyAlignment="1">
      <alignment horizontal="right"/>
    </xf>
    <xf numFmtId="168" fontId="24" fillId="4" borderId="2" xfId="1" quotePrefix="1" applyNumberFormat="1" applyFont="1" applyFill="1" applyBorder="1"/>
    <xf numFmtId="0" fontId="24" fillId="8" borderId="0" xfId="0"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4" fontId="4" fillId="11" borderId="0" xfId="1" applyNumberFormat="1" applyFill="1" applyAlignment="1">
      <alignment horizontal="right"/>
    </xf>
    <xf numFmtId="0" fontId="31" fillId="2" borderId="0" xfId="0" applyFont="1" applyFill="1" applyAlignment="1">
      <alignment horizontal="left" indent="1"/>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173" fontId="13" fillId="0" borderId="0" xfId="0" applyNumberFormat="1" applyFont="1" applyAlignment="1">
      <alignment horizontal="right"/>
    </xf>
    <xf numFmtId="173" fontId="13" fillId="6" borderId="2" xfId="0" applyNumberFormat="1" applyFont="1" applyFill="1" applyBorder="1" applyAlignment="1">
      <alignment horizontal="right"/>
    </xf>
    <xf numFmtId="173" fontId="17" fillId="2" borderId="1" xfId="0" applyNumberFormat="1" applyFont="1" applyFill="1" applyBorder="1" applyAlignment="1">
      <alignment horizontal="right"/>
    </xf>
    <xf numFmtId="174" fontId="50" fillId="2" borderId="0" xfId="0" quotePrefix="1" applyNumberFormat="1" applyFont="1" applyFill="1" applyAlignment="1">
      <alignment horizontal="right"/>
    </xf>
    <xf numFmtId="173" fontId="24" fillId="8" borderId="0" xfId="0" applyNumberFormat="1" applyFont="1" applyFill="1" applyAlignment="1">
      <alignment horizontal="right"/>
    </xf>
    <xf numFmtId="173" fontId="17" fillId="6" borderId="12" xfId="0" applyNumberFormat="1" applyFont="1" applyFill="1" applyBorder="1" applyAlignment="1">
      <alignment horizontal="right"/>
    </xf>
    <xf numFmtId="173" fontId="17" fillId="9" borderId="12" xfId="0" applyNumberFormat="1" applyFont="1" applyFill="1" applyBorder="1" applyAlignment="1">
      <alignment horizontal="right"/>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right" vertical="center" wrapText="1" shrinkToFit="1"/>
    </xf>
    <xf numFmtId="0" fontId="8" fillId="2" borderId="1" xfId="1" applyFont="1" applyFill="1" applyBorder="1" applyAlignment="1">
      <alignment horizontal="right"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wrapText="1"/>
    </xf>
    <xf numFmtId="0" fontId="8" fillId="2" borderId="8" xfId="1" quotePrefix="1" applyFont="1" applyFill="1" applyBorder="1" applyAlignment="1">
      <alignment horizontal="center" vertical="center" wrapText="1"/>
    </xf>
    <xf numFmtId="0" fontId="8" fillId="2" borderId="10" xfId="1" quotePrefix="1" applyFont="1" applyFill="1" applyBorder="1" applyAlignment="1">
      <alignment horizontal="center" vertical="center" wrapText="1"/>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xf numFmtId="0" fontId="8" fillId="2" borderId="0" xfId="1" applyFont="1" applyFill="1" applyAlignment="1">
      <alignment horizontal="center" vertical="center"/>
    </xf>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3">
    <dxf>
      <numFmt numFmtId="197" formatCode="\^"/>
    </dxf>
    <dxf>
      <numFmt numFmtId="197" formatCode="\^"/>
    </dxf>
    <dxf>
      <numFmt numFmtId="198" formatCode="&quot;-&quot;"/>
    </dxf>
    <dxf>
      <numFmt numFmtId="197" formatCode="\^"/>
    </dxf>
    <dxf>
      <numFmt numFmtId="189" formatCode="\^;&quot;^&quot;"/>
    </dxf>
    <dxf>
      <numFmt numFmtId="197" formatCode="\^"/>
    </dxf>
    <dxf>
      <numFmt numFmtId="189" formatCode="\^;&quot;^&quot;"/>
    </dxf>
    <dxf>
      <numFmt numFmtId="198" formatCode="&quot;-&quot;"/>
    </dxf>
    <dxf>
      <numFmt numFmtId="197" formatCode="\^"/>
    </dxf>
    <dxf>
      <numFmt numFmtId="189" formatCode="\^;&quot;^&quot;"/>
    </dxf>
    <dxf>
      <numFmt numFmtId="198" formatCode="&quot;-&quot;"/>
    </dxf>
    <dxf>
      <numFmt numFmtId="197" formatCode="\^"/>
    </dxf>
    <dxf>
      <numFmt numFmtId="189" formatCode="\^;&quot;^&quot;"/>
    </dxf>
    <dxf>
      <numFmt numFmtId="197" formatCode="\^"/>
    </dxf>
    <dxf>
      <numFmt numFmtId="189" formatCode="\^;&quot;^&quot;"/>
    </dxf>
    <dxf>
      <numFmt numFmtId="199" formatCode="\^;\^;\^"/>
    </dxf>
    <dxf>
      <numFmt numFmtId="197" formatCode="\^"/>
    </dxf>
    <dxf>
      <numFmt numFmtId="189" formatCode="\^;&quot;^&quot;"/>
    </dxf>
    <dxf>
      <numFmt numFmtId="199" formatCode="\^;\^;\^"/>
    </dxf>
    <dxf>
      <numFmt numFmtId="198" formatCode="&quot;-&quot;"/>
    </dxf>
    <dxf>
      <numFmt numFmtId="199" formatCode="\^;\^;\^"/>
    </dxf>
    <dxf>
      <numFmt numFmtId="198" formatCode="&quot;-&quot;"/>
    </dxf>
    <dxf>
      <numFmt numFmtId="197" formatCode="\^"/>
    </dxf>
    <dxf>
      <numFmt numFmtId="197" formatCode="\^"/>
    </dxf>
    <dxf>
      <numFmt numFmtId="189"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200" formatCode="&quot;^&quot;"/>
    </dxf>
    <dxf>
      <numFmt numFmtId="197" formatCode="\^"/>
    </dxf>
    <dxf>
      <numFmt numFmtId="197" formatCode="\^"/>
    </dxf>
    <dxf>
      <numFmt numFmtId="197" formatCode="\^"/>
    </dxf>
    <dxf>
      <numFmt numFmtId="197" formatCode="\^"/>
    </dxf>
    <dxf>
      <numFmt numFmtId="197" formatCode="\^"/>
    </dxf>
    <dxf>
      <numFmt numFmtId="200" formatCode="&quot;^&quot;"/>
    </dxf>
    <dxf>
      <numFmt numFmtId="197" formatCode="\^"/>
    </dxf>
    <dxf>
      <numFmt numFmtId="189" formatCode="\^;&quot;^&quot;"/>
    </dxf>
    <dxf>
      <numFmt numFmtId="197" formatCode="\^"/>
    </dxf>
    <dxf>
      <numFmt numFmtId="197" formatCode="\^"/>
    </dxf>
    <dxf>
      <numFmt numFmtId="189"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200" formatCode="&quot;^&quot;"/>
    </dxf>
    <dxf>
      <numFmt numFmtId="197" formatCode="\^"/>
    </dxf>
    <dxf>
      <numFmt numFmtId="199" formatCode="\^;\^;\^"/>
    </dxf>
    <dxf>
      <numFmt numFmtId="199" formatCode="\^;\^;\^"/>
    </dxf>
    <dxf>
      <numFmt numFmtId="199" formatCode="\^;\^;\^"/>
    </dxf>
    <dxf>
      <numFmt numFmtId="197" formatCode="\^"/>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89" formatCode="\^;&quot;^&quot;"/>
    </dxf>
    <dxf>
      <numFmt numFmtId="197" formatCode="\^"/>
    </dxf>
    <dxf>
      <numFmt numFmtId="189" formatCode="\^;&quot;^&quot;"/>
    </dxf>
    <dxf>
      <numFmt numFmtId="197" formatCode="\^"/>
    </dxf>
    <dxf>
      <numFmt numFmtId="199"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9" formatCode="\^;\^;\^"/>
    </dxf>
    <dxf>
      <numFmt numFmtId="198" formatCode="&quot;-&quot;"/>
    </dxf>
    <dxf>
      <numFmt numFmtId="197" formatCode="\^"/>
    </dxf>
    <dxf>
      <numFmt numFmtId="197" formatCode="\^"/>
    </dxf>
    <dxf>
      <numFmt numFmtId="201" formatCode="\^;\^;0"/>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8" formatCode="&quot;-&quot;"/>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99" formatCode="\^;\^;\^"/>
    </dxf>
    <dxf>
      <numFmt numFmtId="197" formatCode="\^"/>
    </dxf>
    <dxf>
      <numFmt numFmtId="197" formatCode="\^"/>
    </dxf>
    <dxf>
      <numFmt numFmtId="197" formatCode="\^"/>
    </dxf>
    <dxf>
      <numFmt numFmtId="197" formatCode="\^"/>
    </dxf>
    <dxf>
      <numFmt numFmtId="197" formatCode="\^"/>
    </dxf>
    <dxf>
      <numFmt numFmtId="197" formatCode="\^"/>
    </dxf>
    <dxf>
      <numFmt numFmtId="198"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7" formatCode="\^"/>
    </dxf>
    <dxf>
      <numFmt numFmtId="199" formatCode="\^;\^;\^"/>
    </dxf>
    <dxf>
      <numFmt numFmtId="197" formatCode="\^"/>
    </dxf>
    <dxf>
      <numFmt numFmtId="197" formatCode="\^"/>
    </dxf>
    <dxf>
      <numFmt numFmtId="199" formatCode="\^;\^;\^"/>
    </dxf>
    <dxf>
      <numFmt numFmtId="199" formatCode="\^;\^;\^"/>
    </dxf>
    <dxf>
      <numFmt numFmtId="197" formatCode="\^"/>
    </dxf>
    <dxf>
      <numFmt numFmtId="197" formatCode="\^"/>
    </dxf>
    <dxf>
      <numFmt numFmtId="198" formatCode="&quot;-&quot;"/>
    </dxf>
    <dxf>
      <numFmt numFmtId="197" formatCode="\^"/>
    </dxf>
    <dxf>
      <numFmt numFmtId="197" formatCode="\^"/>
    </dxf>
    <dxf>
      <numFmt numFmtId="199" formatCode="\^;\^;\^"/>
    </dxf>
    <dxf>
      <numFmt numFmtId="197" formatCode="\^"/>
    </dxf>
    <dxf>
      <numFmt numFmtId="198" formatCode="&quot;-&quot;"/>
    </dxf>
    <dxf>
      <numFmt numFmtId="197" formatCode="\^"/>
    </dxf>
    <dxf>
      <numFmt numFmtId="199" formatCode="\^;\^;\^"/>
    </dxf>
    <dxf>
      <numFmt numFmtId="198" formatCode="&quot;-&quot;"/>
    </dxf>
    <dxf>
      <numFmt numFmtId="197" formatCode="\^"/>
    </dxf>
    <dxf>
      <numFmt numFmtId="197" formatCode="\^"/>
    </dxf>
    <dxf>
      <numFmt numFmtId="198" formatCode="&quot;-&quot;"/>
    </dxf>
    <dxf>
      <numFmt numFmtId="197" formatCode="\^"/>
    </dxf>
    <dxf>
      <numFmt numFmtId="197" formatCode="\^"/>
    </dxf>
    <dxf>
      <numFmt numFmtId="197" formatCode="\^"/>
    </dxf>
    <dxf>
      <numFmt numFmtId="197" formatCode="\^"/>
    </dxf>
    <dxf>
      <numFmt numFmtId="198" formatCode="&quot;-&quot;"/>
    </dxf>
    <dxf>
      <numFmt numFmtId="197" formatCode="\^"/>
    </dxf>
    <dxf>
      <numFmt numFmtId="197" formatCode="\^"/>
    </dxf>
    <dxf>
      <numFmt numFmtId="197" formatCode="\^"/>
    </dxf>
    <dxf>
      <numFmt numFmtId="198" formatCode="&quot;-&quot;"/>
    </dxf>
    <dxf>
      <numFmt numFmtId="199" formatCode="\^;\^;\^"/>
    </dxf>
    <dxf>
      <numFmt numFmtId="198" formatCode="&quot;-&quot;"/>
    </dxf>
    <dxf>
      <numFmt numFmtId="201" formatCode="\^;\^;0"/>
    </dxf>
    <dxf>
      <numFmt numFmtId="198" formatCode="&quot;-&quot;"/>
    </dxf>
    <dxf>
      <numFmt numFmtId="199" formatCode="\^;\^;\^"/>
    </dxf>
    <dxf>
      <numFmt numFmtId="197" formatCode="\^"/>
    </dxf>
    <dxf>
      <numFmt numFmtId="197" formatCode="\^"/>
    </dxf>
    <dxf>
      <numFmt numFmtId="197" formatCode="\^"/>
    </dxf>
    <dxf>
      <numFmt numFmtId="198" formatCode="&quot;-&quot;"/>
    </dxf>
    <dxf>
      <numFmt numFmtId="197" formatCode="\^"/>
    </dxf>
    <dxf>
      <numFmt numFmtId="198" formatCode="&quot;-&quot;"/>
    </dxf>
    <dxf>
      <numFmt numFmtId="197" formatCode="\^"/>
    </dxf>
    <dxf>
      <numFmt numFmtId="197" formatCode="\^"/>
    </dxf>
    <dxf>
      <numFmt numFmtId="197" formatCode="\^"/>
    </dxf>
    <dxf>
      <numFmt numFmtId="197" formatCode="\^"/>
    </dxf>
    <dxf>
      <numFmt numFmtId="198" formatCode="&quot;-&quot;"/>
    </dxf>
    <dxf>
      <numFmt numFmtId="198" formatCode="&quot;-&quot;"/>
    </dxf>
    <dxf>
      <numFmt numFmtId="198" formatCode="&quot;-&quot;"/>
    </dxf>
    <dxf>
      <numFmt numFmtId="197" formatCode="\^"/>
    </dxf>
    <dxf>
      <numFmt numFmtId="197" formatCode="\^"/>
    </dxf>
    <dxf>
      <numFmt numFmtId="197" formatCode="\^"/>
    </dxf>
    <dxf>
      <numFmt numFmtId="197" formatCode="\^"/>
    </dxf>
    <dxf>
      <numFmt numFmtId="198" formatCode="&quot;-&quot;"/>
    </dxf>
    <dxf>
      <numFmt numFmtId="197" formatCode="\^"/>
    </dxf>
    <dxf>
      <numFmt numFmtId="199" formatCode="\^;\^;\^"/>
    </dxf>
    <dxf>
      <numFmt numFmtId="197" formatCode="\^"/>
    </dxf>
    <dxf>
      <numFmt numFmtId="198" formatCode="&quot;-&quot;"/>
    </dxf>
    <dxf>
      <numFmt numFmtId="197" formatCode="\^"/>
    </dxf>
    <dxf>
      <numFmt numFmtId="197" formatCode="\^"/>
    </dxf>
    <dxf>
      <numFmt numFmtId="189" formatCode="\^;&quot;^&quot;"/>
    </dxf>
    <dxf>
      <numFmt numFmtId="197" formatCode="\^"/>
    </dxf>
    <dxf>
      <numFmt numFmtId="197" formatCode="\^"/>
    </dxf>
    <dxf>
      <numFmt numFmtId="189" formatCode="\^;&quot;^&quot;"/>
    </dxf>
    <dxf>
      <numFmt numFmtId="197" formatCode="\^"/>
    </dxf>
    <dxf>
      <numFmt numFmtId="199" formatCode="\^;\^;\^"/>
    </dxf>
    <dxf>
      <numFmt numFmtId="197" formatCode="\^"/>
    </dxf>
    <dxf>
      <numFmt numFmtId="198"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N1" sqref="N1"/>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693</v>
      </c>
    </row>
    <row r="3" spans="1:9" ht="15" customHeight="1" x14ac:dyDescent="0.2">
      <c r="A3" s="497">
        <v>46265</v>
      </c>
    </row>
    <row r="4" spans="1:9" ht="15" customHeight="1" x14ac:dyDescent="0.25">
      <c r="A4" s="772" t="s">
        <v>19</v>
      </c>
      <c r="B4" s="772"/>
      <c r="C4" s="772"/>
      <c r="D4" s="772"/>
      <c r="E4" s="772"/>
      <c r="F4" s="772"/>
      <c r="G4" s="772"/>
    </row>
    <row r="5" spans="1:9" ht="15" customHeight="1" x14ac:dyDescent="0.25">
      <c r="A5" s="4"/>
      <c r="B5" s="4"/>
      <c r="C5" s="4"/>
      <c r="D5" s="4"/>
      <c r="E5" s="4"/>
      <c r="F5" s="4"/>
      <c r="G5" s="4"/>
    </row>
    <row r="6" spans="1:9" ht="15" customHeight="1" x14ac:dyDescent="0.2">
      <c r="A6" s="6" t="s">
        <v>0</v>
      </c>
      <c r="B6" s="13"/>
      <c r="C6" s="13"/>
      <c r="D6" s="13"/>
      <c r="E6" s="13"/>
      <c r="F6" s="13"/>
      <c r="G6" s="13"/>
    </row>
    <row r="7" spans="1:9" ht="15" customHeight="1" x14ac:dyDescent="0.2">
      <c r="A7" s="6"/>
      <c r="B7" s="13"/>
      <c r="C7" s="13"/>
      <c r="D7" s="13"/>
      <c r="E7" s="13"/>
      <c r="F7" s="13"/>
      <c r="G7" s="13"/>
    </row>
    <row r="8" spans="1:9" ht="15" customHeight="1" x14ac:dyDescent="0.2">
      <c r="A8" s="13"/>
      <c r="B8" s="13"/>
      <c r="C8" s="66" t="s">
        <v>0</v>
      </c>
      <c r="D8" s="9"/>
      <c r="E8" s="13"/>
      <c r="F8" s="13"/>
      <c r="G8" s="13"/>
    </row>
    <row r="9" spans="1:9" ht="15" customHeight="1" x14ac:dyDescent="0.2">
      <c r="A9" s="13"/>
      <c r="B9" s="13"/>
      <c r="C9" s="67" t="s">
        <v>104</v>
      </c>
      <c r="D9" s="9"/>
      <c r="E9" s="9"/>
      <c r="F9" s="9"/>
      <c r="G9" s="9"/>
      <c r="H9" s="8"/>
      <c r="I9" s="8"/>
    </row>
    <row r="10" spans="1:9" ht="15" customHeight="1" x14ac:dyDescent="0.2">
      <c r="A10" s="13"/>
      <c r="B10" s="13"/>
      <c r="C10" s="67" t="s">
        <v>23</v>
      </c>
      <c r="D10" s="9"/>
      <c r="E10" s="9"/>
      <c r="F10" s="9"/>
      <c r="G10" s="9"/>
    </row>
    <row r="11" spans="1:9" ht="15" customHeight="1" x14ac:dyDescent="0.2">
      <c r="A11" s="13"/>
      <c r="B11" s="13"/>
      <c r="C11" s="13"/>
      <c r="D11" s="13"/>
      <c r="E11" s="13"/>
      <c r="F11" s="13"/>
      <c r="G11" s="13"/>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7" t="s">
        <v>488</v>
      </c>
      <c r="D17" s="207"/>
      <c r="E17" s="207"/>
      <c r="F17" s="207"/>
      <c r="G17" s="207"/>
      <c r="H17" s="207"/>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496</v>
      </c>
      <c r="D20" s="8"/>
      <c r="E20" s="8"/>
      <c r="F20" s="8"/>
      <c r="G20" s="8"/>
      <c r="H20" s="8"/>
      <c r="I20" s="8"/>
    </row>
    <row r="21" spans="2:9" ht="15" customHeight="1" x14ac:dyDescent="0.2">
      <c r="C21" s="8" t="s">
        <v>27</v>
      </c>
      <c r="D21" s="8"/>
      <c r="E21" s="8"/>
      <c r="F21" s="11"/>
      <c r="G21" s="11"/>
      <c r="H21" s="11"/>
      <c r="I21" s="11"/>
    </row>
    <row r="22" spans="2:9" ht="15" customHeight="1" x14ac:dyDescent="0.2">
      <c r="C22" s="8" t="s">
        <v>197</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7" t="s">
        <v>498</v>
      </c>
      <c r="D25" s="207"/>
      <c r="E25" s="207"/>
      <c r="F25" s="207"/>
      <c r="G25" s="8"/>
      <c r="H25" s="8"/>
    </row>
    <row r="26" spans="2:9" ht="15" customHeight="1" x14ac:dyDescent="0.2">
      <c r="C26" s="207" t="s">
        <v>33</v>
      </c>
      <c r="D26" s="207"/>
      <c r="E26" s="207"/>
      <c r="F26" s="207"/>
      <c r="G26" s="8"/>
      <c r="H26" s="8"/>
    </row>
    <row r="27" spans="2:9" ht="15" customHeight="1" x14ac:dyDescent="0.2">
      <c r="C27" s="207" t="s">
        <v>428</v>
      </c>
      <c r="D27" s="207"/>
      <c r="E27" s="207"/>
      <c r="F27" s="207"/>
      <c r="G27" s="207"/>
      <c r="H27" s="207"/>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432</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240</v>
      </c>
      <c r="D35" s="8"/>
      <c r="E35" s="8"/>
      <c r="F35" s="8"/>
      <c r="G35" s="8"/>
    </row>
    <row r="36" spans="1:9" ht="15" customHeight="1" x14ac:dyDescent="0.2">
      <c r="C36" s="8" t="s">
        <v>219</v>
      </c>
      <c r="D36" s="8"/>
      <c r="E36" s="8"/>
      <c r="F36" s="8"/>
      <c r="G36" s="11"/>
    </row>
    <row r="37" spans="1:9" ht="15" customHeight="1" x14ac:dyDescent="0.2">
      <c r="A37" s="6"/>
      <c r="C37" s="207" t="s">
        <v>34</v>
      </c>
      <c r="D37" s="207"/>
      <c r="E37" s="207"/>
      <c r="F37" s="207"/>
      <c r="G37" s="207"/>
      <c r="H37" s="8"/>
      <c r="I37" s="8"/>
    </row>
    <row r="38" spans="1:9" ht="15" customHeight="1" x14ac:dyDescent="0.2">
      <c r="A38" s="6"/>
      <c r="C38" s="207" t="s">
        <v>491</v>
      </c>
      <c r="D38" s="207"/>
      <c r="E38" s="207"/>
      <c r="F38" s="207"/>
      <c r="G38" s="207"/>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243</v>
      </c>
      <c r="D43" s="8"/>
      <c r="E43" s="8"/>
      <c r="F43" s="8"/>
      <c r="H43" s="11"/>
      <c r="I43" s="11"/>
    </row>
    <row r="44" spans="1:9" ht="15" customHeight="1" x14ac:dyDescent="0.2">
      <c r="C44" s="8" t="s">
        <v>490</v>
      </c>
      <c r="D44" s="8"/>
      <c r="E44" s="8"/>
      <c r="F44" s="8"/>
      <c r="G44" s="11"/>
    </row>
    <row r="45" spans="1:9" ht="15" customHeight="1" x14ac:dyDescent="0.2">
      <c r="C45" s="8" t="s">
        <v>244</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489</v>
      </c>
      <c r="D49" s="8"/>
      <c r="E49" s="8"/>
      <c r="F49" s="8"/>
      <c r="G49" s="8"/>
    </row>
    <row r="50" spans="1:8" ht="15" customHeight="1" x14ac:dyDescent="0.2">
      <c r="B50" s="6"/>
      <c r="C50" s="8" t="s">
        <v>473</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7" customFormat="1" ht="15" customHeight="1" x14ac:dyDescent="0.2">
      <c r="A55" s="3"/>
      <c r="B55" s="6"/>
      <c r="C55" s="8" t="s">
        <v>21</v>
      </c>
      <c r="D55" s="8"/>
      <c r="E55" s="8"/>
      <c r="F55" s="8"/>
      <c r="G55" s="3"/>
      <c r="H55" s="16"/>
    </row>
    <row r="56" spans="1:8" s="17" customFormat="1" ht="15" customHeight="1" x14ac:dyDescent="0.2">
      <c r="A56" s="3"/>
      <c r="B56" s="6"/>
      <c r="C56" s="207" t="s">
        <v>22</v>
      </c>
      <c r="D56" s="207"/>
      <c r="E56" s="207"/>
      <c r="F56" s="207"/>
      <c r="G56" s="207"/>
      <c r="H56" s="8"/>
    </row>
    <row r="57" spans="1:8" s="17" customFormat="1" ht="15" customHeight="1" x14ac:dyDescent="0.2">
      <c r="A57" s="3"/>
      <c r="B57" s="6"/>
      <c r="C57" s="6"/>
      <c r="D57" s="15"/>
      <c r="E57" s="15"/>
      <c r="F57" s="15"/>
      <c r="G57" s="16"/>
      <c r="H57" s="16"/>
    </row>
    <row r="58" spans="1:8" s="17" customFormat="1" ht="15" customHeight="1" x14ac:dyDescent="0.2">
      <c r="A58" s="14" t="s">
        <v>3</v>
      </c>
      <c r="B58" s="15"/>
      <c r="C58" s="15"/>
      <c r="D58" s="15"/>
      <c r="E58" s="15"/>
      <c r="F58" s="15"/>
      <c r="G58" s="16"/>
      <c r="H58" s="16"/>
    </row>
    <row r="59" spans="1:8" s="17" customFormat="1" ht="15" customHeight="1" x14ac:dyDescent="0.2">
      <c r="A59" s="14"/>
      <c r="B59" s="15"/>
      <c r="C59" s="15"/>
      <c r="D59" s="15"/>
      <c r="E59" s="15"/>
      <c r="F59" s="15"/>
      <c r="G59" s="16"/>
      <c r="H59" s="16"/>
    </row>
    <row r="60" spans="1:8" s="17" customFormat="1" ht="15" customHeight="1" x14ac:dyDescent="0.2">
      <c r="A60" s="14"/>
      <c r="B60" s="14" t="s">
        <v>9</v>
      </c>
      <c r="C60" s="15"/>
      <c r="D60" s="15"/>
      <c r="E60" s="15"/>
      <c r="F60" s="15"/>
      <c r="G60" s="16"/>
      <c r="H60" s="16"/>
    </row>
    <row r="61" spans="1:8" ht="15" customHeight="1" x14ac:dyDescent="0.2">
      <c r="A61" s="14"/>
      <c r="B61" s="14"/>
      <c r="C61" s="15"/>
      <c r="D61" s="15"/>
      <c r="E61" s="15"/>
      <c r="F61" s="15"/>
      <c r="G61" s="16"/>
    </row>
    <row r="62" spans="1:8" ht="15" customHeight="1" x14ac:dyDescent="0.2">
      <c r="A62" s="14"/>
      <c r="B62" s="11"/>
      <c r="C62" s="8" t="s">
        <v>38</v>
      </c>
      <c r="D62" s="8"/>
      <c r="E62" s="8"/>
      <c r="F62" s="15"/>
      <c r="G62" s="16"/>
    </row>
    <row r="63" spans="1:8" ht="15" customHeight="1" x14ac:dyDescent="0.2">
      <c r="A63" s="14"/>
      <c r="B63" s="11"/>
      <c r="C63" s="707" t="s">
        <v>598</v>
      </c>
      <c r="D63" s="707"/>
      <c r="E63" s="707"/>
      <c r="F63" s="707"/>
      <c r="G63" s="707"/>
    </row>
    <row r="64" spans="1:8" ht="15" customHeight="1" x14ac:dyDescent="0.2">
      <c r="B64" s="6"/>
      <c r="C64" s="8" t="s">
        <v>356</v>
      </c>
      <c r="D64" s="8"/>
      <c r="E64" s="8"/>
      <c r="F64" s="8"/>
      <c r="G64" s="8"/>
    </row>
    <row r="65" spans="2:9" ht="15" customHeight="1" x14ac:dyDescent="0.2">
      <c r="B65" s="6"/>
      <c r="C65" s="8" t="s">
        <v>603</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482</v>
      </c>
      <c r="D69" s="8"/>
      <c r="E69" s="8"/>
      <c r="F69" s="8"/>
      <c r="G69" s="10"/>
      <c r="H69" s="10"/>
    </row>
    <row r="70" spans="2:9" ht="15" customHeight="1" x14ac:dyDescent="0.2">
      <c r="B70" s="6"/>
      <c r="C70" s="8" t="s">
        <v>18</v>
      </c>
      <c r="D70" s="8"/>
      <c r="E70" s="8"/>
      <c r="F70" s="8"/>
      <c r="G70" s="10"/>
    </row>
    <row r="71" spans="2:9" ht="15" customHeight="1" x14ac:dyDescent="0.2">
      <c r="C71" s="207" t="s">
        <v>493</v>
      </c>
      <c r="D71" s="207"/>
      <c r="E71" s="207"/>
      <c r="F71" s="8"/>
      <c r="G71" s="8"/>
    </row>
    <row r="72" spans="2:9" ht="15" customHeight="1" x14ac:dyDescent="0.2">
      <c r="C72" s="8" t="s">
        <v>492</v>
      </c>
      <c r="D72" s="8"/>
      <c r="E72" s="8"/>
      <c r="F72" s="8"/>
      <c r="G72" s="8"/>
      <c r="H72" s="8"/>
    </row>
    <row r="73" spans="2:9" ht="15" customHeight="1" x14ac:dyDescent="0.2">
      <c r="C73" s="8" t="s">
        <v>334</v>
      </c>
      <c r="D73" s="8"/>
      <c r="E73" s="8"/>
      <c r="F73" s="8"/>
    </row>
    <row r="74" spans="2:9" ht="15" customHeight="1" x14ac:dyDescent="0.2">
      <c r="C74" s="8" t="s">
        <v>514</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7" t="s">
        <v>340</v>
      </c>
      <c r="D79" s="207"/>
      <c r="E79" s="207"/>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7" t="s">
        <v>355</v>
      </c>
      <c r="D84" s="207"/>
      <c r="E84" s="207"/>
      <c r="F84" s="8"/>
    </row>
    <row r="85" spans="1:10" ht="15" customHeight="1" x14ac:dyDescent="0.2">
      <c r="H85" s="10"/>
      <c r="I85" s="10"/>
    </row>
    <row r="86" spans="1:10" ht="15" customHeight="1" x14ac:dyDescent="0.2">
      <c r="A86" s="14"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494</v>
      </c>
      <c r="D90" s="8"/>
      <c r="E90" s="8"/>
      <c r="F90" s="8"/>
      <c r="G90" s="8"/>
      <c r="H90" s="8"/>
      <c r="I90" s="10"/>
      <c r="J90" s="10"/>
    </row>
    <row r="91" spans="1:10" ht="15" customHeight="1" x14ac:dyDescent="0.2">
      <c r="C91" s="207" t="s">
        <v>495</v>
      </c>
      <c r="D91" s="207"/>
      <c r="E91" s="207"/>
      <c r="F91" s="207"/>
      <c r="G91" s="10"/>
      <c r="H91" s="10"/>
      <c r="I91" s="10"/>
    </row>
    <row r="92" spans="1:10" ht="15" customHeight="1" x14ac:dyDescent="0.2">
      <c r="C92" s="207" t="s">
        <v>40</v>
      </c>
      <c r="D92" s="207"/>
      <c r="E92" s="207"/>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73" t="s">
        <v>500</v>
      </c>
      <c r="B98" s="774"/>
      <c r="C98" s="774"/>
      <c r="D98" s="774"/>
      <c r="E98" s="774"/>
      <c r="F98" s="774"/>
      <c r="G98" s="774"/>
      <c r="H98" s="774"/>
      <c r="I98" s="774"/>
      <c r="J98" s="774"/>
      <c r="K98" s="774"/>
    </row>
    <row r="99" spans="1:11" ht="15" customHeight="1" x14ac:dyDescent="0.2">
      <c r="A99" s="774"/>
      <c r="B99" s="774"/>
      <c r="C99" s="774"/>
      <c r="D99" s="774"/>
      <c r="E99" s="774"/>
      <c r="F99" s="774"/>
      <c r="G99" s="774"/>
      <c r="H99" s="774"/>
      <c r="I99" s="774"/>
      <c r="J99" s="774"/>
      <c r="K99" s="774"/>
    </row>
    <row r="100" spans="1:11" ht="15" customHeight="1" x14ac:dyDescent="0.2">
      <c r="A100" s="774"/>
      <c r="B100" s="774"/>
      <c r="C100" s="774"/>
      <c r="D100" s="774"/>
      <c r="E100" s="774"/>
      <c r="F100" s="774"/>
      <c r="G100" s="774"/>
      <c r="H100" s="774"/>
      <c r="I100" s="774"/>
      <c r="J100" s="774"/>
      <c r="K100" s="774"/>
    </row>
    <row r="101" spans="1:11" ht="15" customHeight="1" x14ac:dyDescent="0.2">
      <c r="A101" s="774"/>
      <c r="B101" s="774"/>
      <c r="C101" s="774"/>
      <c r="D101" s="774"/>
      <c r="E101" s="774"/>
      <c r="F101" s="774"/>
      <c r="G101" s="774"/>
      <c r="H101" s="774"/>
      <c r="I101" s="774"/>
      <c r="J101" s="774"/>
      <c r="K101" s="774"/>
    </row>
    <row r="102" spans="1:11" ht="15" customHeight="1" x14ac:dyDescent="0.2">
      <c r="A102" s="774"/>
      <c r="B102" s="774"/>
      <c r="C102" s="774"/>
      <c r="D102" s="774"/>
      <c r="E102" s="774"/>
      <c r="F102" s="774"/>
      <c r="G102" s="774"/>
      <c r="H102" s="774"/>
      <c r="I102" s="774"/>
      <c r="J102" s="774"/>
      <c r="K102" s="774"/>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sqref="A1:F2"/>
    </sheetView>
  </sheetViews>
  <sheetFormatPr baseColWidth="10" defaultRowHeight="14.25" customHeight="1" x14ac:dyDescent="0.2"/>
  <cols>
    <col min="1" max="1" width="49.5" style="18" customWidth="1"/>
    <col min="2" max="2" width="10.125" style="18" customWidth="1"/>
    <col min="3" max="3" width="12.625" style="18" customWidth="1"/>
    <col min="4" max="4" width="10.5" style="18" customWidth="1"/>
    <col min="5" max="5" width="11.125" style="18" customWidth="1"/>
    <col min="6" max="6" width="14" style="18" bestFit="1" customWidth="1"/>
    <col min="7" max="7" width="11" style="18"/>
    <col min="8" max="246" width="10" style="18"/>
    <col min="247" max="247" width="33.625" style="18" customWidth="1"/>
    <col min="248" max="248" width="8.625" style="18" customWidth="1"/>
    <col min="249" max="249" width="11.625" style="18" customWidth="1"/>
    <col min="250" max="250" width="10.625" style="18" customWidth="1"/>
    <col min="251" max="254" width="15.125" style="18" customWidth="1"/>
    <col min="255" max="502" width="10" style="18"/>
    <col min="503" max="503" width="33.625" style="18" customWidth="1"/>
    <col min="504" max="504" width="8.625" style="18" customWidth="1"/>
    <col min="505" max="505" width="11.625" style="18" customWidth="1"/>
    <col min="506" max="506" width="10.625" style="18" customWidth="1"/>
    <col min="507" max="510" width="15.125" style="18" customWidth="1"/>
    <col min="511" max="758" width="10" style="18"/>
    <col min="759" max="759" width="33.625" style="18" customWidth="1"/>
    <col min="760" max="760" width="8.625" style="18" customWidth="1"/>
    <col min="761" max="761" width="11.625" style="18" customWidth="1"/>
    <col min="762" max="762" width="10.625" style="18" customWidth="1"/>
    <col min="763" max="766" width="15.125" style="18" customWidth="1"/>
    <col min="767" max="1014" width="10" style="18"/>
    <col min="1015" max="1015" width="33.625" style="18" customWidth="1"/>
    <col min="1016" max="1016" width="8.625" style="18" customWidth="1"/>
    <col min="1017" max="1017" width="11.625" style="18" customWidth="1"/>
    <col min="1018" max="1018" width="10.625" style="18" customWidth="1"/>
    <col min="1019" max="1022" width="15.125" style="18" customWidth="1"/>
    <col min="1023" max="1270" width="10" style="18"/>
    <col min="1271" max="1271" width="33.625" style="18" customWidth="1"/>
    <col min="1272" max="1272" width="8.625" style="18" customWidth="1"/>
    <col min="1273" max="1273" width="11.625" style="18" customWidth="1"/>
    <col min="1274" max="1274" width="10.625" style="18" customWidth="1"/>
    <col min="1275" max="1278" width="15.125" style="18" customWidth="1"/>
    <col min="1279" max="1526" width="10" style="18"/>
    <col min="1527" max="1527" width="33.625" style="18" customWidth="1"/>
    <col min="1528" max="1528" width="8.625" style="18" customWidth="1"/>
    <col min="1529" max="1529" width="11.625" style="18" customWidth="1"/>
    <col min="1530" max="1530" width="10.625" style="18" customWidth="1"/>
    <col min="1531" max="1534" width="15.125" style="18" customWidth="1"/>
    <col min="1535" max="1782" width="10" style="18"/>
    <col min="1783" max="1783" width="33.625" style="18" customWidth="1"/>
    <col min="1784" max="1784" width="8.625" style="18" customWidth="1"/>
    <col min="1785" max="1785" width="11.625" style="18" customWidth="1"/>
    <col min="1786" max="1786" width="10.625" style="18" customWidth="1"/>
    <col min="1787" max="1790" width="15.125" style="18" customWidth="1"/>
    <col min="1791" max="2038" width="10" style="18"/>
    <col min="2039" max="2039" width="33.625" style="18" customWidth="1"/>
    <col min="2040" max="2040" width="8.625" style="18" customWidth="1"/>
    <col min="2041" max="2041" width="11.625" style="18" customWidth="1"/>
    <col min="2042" max="2042" width="10.625" style="18" customWidth="1"/>
    <col min="2043" max="2046" width="15.125" style="18" customWidth="1"/>
    <col min="2047" max="2294" width="10" style="18"/>
    <col min="2295" max="2295" width="33.625" style="18" customWidth="1"/>
    <col min="2296" max="2296" width="8.625" style="18" customWidth="1"/>
    <col min="2297" max="2297" width="11.625" style="18" customWidth="1"/>
    <col min="2298" max="2298" width="10.625" style="18" customWidth="1"/>
    <col min="2299" max="2302" width="15.125" style="18" customWidth="1"/>
    <col min="2303" max="2550" width="10" style="18"/>
    <col min="2551" max="2551" width="33.625" style="18" customWidth="1"/>
    <col min="2552" max="2552" width="8.625" style="18" customWidth="1"/>
    <col min="2553" max="2553" width="11.625" style="18" customWidth="1"/>
    <col min="2554" max="2554" width="10.625" style="18" customWidth="1"/>
    <col min="2555" max="2558" width="15.125" style="18" customWidth="1"/>
    <col min="2559" max="2806" width="10" style="18"/>
    <col min="2807" max="2807" width="33.625" style="18" customWidth="1"/>
    <col min="2808" max="2808" width="8.625" style="18" customWidth="1"/>
    <col min="2809" max="2809" width="11.625" style="18" customWidth="1"/>
    <col min="2810" max="2810" width="10.625" style="18" customWidth="1"/>
    <col min="2811" max="2814" width="15.125" style="18" customWidth="1"/>
    <col min="2815" max="3062" width="10" style="18"/>
    <col min="3063" max="3063" width="33.625" style="18" customWidth="1"/>
    <col min="3064" max="3064" width="8.625" style="18" customWidth="1"/>
    <col min="3065" max="3065" width="11.625" style="18" customWidth="1"/>
    <col min="3066" max="3066" width="10.625" style="18" customWidth="1"/>
    <col min="3067" max="3070" width="15.125" style="18" customWidth="1"/>
    <col min="3071" max="3318" width="10" style="18"/>
    <col min="3319" max="3319" width="33.625" style="18" customWidth="1"/>
    <col min="3320" max="3320" width="8.625" style="18" customWidth="1"/>
    <col min="3321" max="3321" width="11.625" style="18" customWidth="1"/>
    <col min="3322" max="3322" width="10.625" style="18" customWidth="1"/>
    <col min="3323" max="3326" width="15.125" style="18" customWidth="1"/>
    <col min="3327" max="3574" width="10" style="18"/>
    <col min="3575" max="3575" width="33.625" style="18" customWidth="1"/>
    <col min="3576" max="3576" width="8.625" style="18" customWidth="1"/>
    <col min="3577" max="3577" width="11.625" style="18" customWidth="1"/>
    <col min="3578" max="3578" width="10.625" style="18" customWidth="1"/>
    <col min="3579" max="3582" width="15.125" style="18" customWidth="1"/>
    <col min="3583" max="3830" width="10" style="18"/>
    <col min="3831" max="3831" width="33.625" style="18" customWidth="1"/>
    <col min="3832" max="3832" width="8.625" style="18" customWidth="1"/>
    <col min="3833" max="3833" width="11.625" style="18" customWidth="1"/>
    <col min="3834" max="3834" width="10.625" style="18" customWidth="1"/>
    <col min="3835" max="3838" width="15.125" style="18" customWidth="1"/>
    <col min="3839" max="4086" width="10" style="18"/>
    <col min="4087" max="4087" width="33.625" style="18" customWidth="1"/>
    <col min="4088" max="4088" width="8.625" style="18" customWidth="1"/>
    <col min="4089" max="4089" width="11.625" style="18" customWidth="1"/>
    <col min="4090" max="4090" width="10.625" style="18" customWidth="1"/>
    <col min="4091" max="4094" width="15.125" style="18" customWidth="1"/>
    <col min="4095" max="4342" width="10" style="18"/>
    <col min="4343" max="4343" width="33.625" style="18" customWidth="1"/>
    <col min="4344" max="4344" width="8.625" style="18" customWidth="1"/>
    <col min="4345" max="4345" width="11.625" style="18" customWidth="1"/>
    <col min="4346" max="4346" width="10.625" style="18" customWidth="1"/>
    <col min="4347" max="4350" width="15.125" style="18" customWidth="1"/>
    <col min="4351" max="4598" width="10" style="18"/>
    <col min="4599" max="4599" width="33.625" style="18" customWidth="1"/>
    <col min="4600" max="4600" width="8.625" style="18" customWidth="1"/>
    <col min="4601" max="4601" width="11.625" style="18" customWidth="1"/>
    <col min="4602" max="4602" width="10.625" style="18" customWidth="1"/>
    <col min="4603" max="4606" width="15.125" style="18" customWidth="1"/>
    <col min="4607" max="4854" width="10" style="18"/>
    <col min="4855" max="4855" width="33.625" style="18" customWidth="1"/>
    <col min="4856" max="4856" width="8.625" style="18" customWidth="1"/>
    <col min="4857" max="4857" width="11.625" style="18" customWidth="1"/>
    <col min="4858" max="4858" width="10.625" style="18" customWidth="1"/>
    <col min="4859" max="4862" width="15.125" style="18" customWidth="1"/>
    <col min="4863" max="5110" width="10" style="18"/>
    <col min="5111" max="5111" width="33.625" style="18" customWidth="1"/>
    <col min="5112" max="5112" width="8.625" style="18" customWidth="1"/>
    <col min="5113" max="5113" width="11.625" style="18" customWidth="1"/>
    <col min="5114" max="5114" width="10.625" style="18" customWidth="1"/>
    <col min="5115" max="5118" width="15.125" style="18" customWidth="1"/>
    <col min="5119" max="5366" width="10" style="18"/>
    <col min="5367" max="5367" width="33.625" style="18" customWidth="1"/>
    <col min="5368" max="5368" width="8.625" style="18" customWidth="1"/>
    <col min="5369" max="5369" width="11.625" style="18" customWidth="1"/>
    <col min="5370" max="5370" width="10.625" style="18" customWidth="1"/>
    <col min="5371" max="5374" width="15.125" style="18" customWidth="1"/>
    <col min="5375" max="5622" width="10" style="18"/>
    <col min="5623" max="5623" width="33.625" style="18" customWidth="1"/>
    <col min="5624" max="5624" width="8.625" style="18" customWidth="1"/>
    <col min="5625" max="5625" width="11.625" style="18" customWidth="1"/>
    <col min="5626" max="5626" width="10.625" style="18" customWidth="1"/>
    <col min="5627" max="5630" width="15.125" style="18" customWidth="1"/>
    <col min="5631" max="5878" width="10" style="18"/>
    <col min="5879" max="5879" width="33.625" style="18" customWidth="1"/>
    <col min="5880" max="5880" width="8.625" style="18" customWidth="1"/>
    <col min="5881" max="5881" width="11.625" style="18" customWidth="1"/>
    <col min="5882" max="5882" width="10.625" style="18" customWidth="1"/>
    <col min="5883" max="5886" width="15.125" style="18" customWidth="1"/>
    <col min="5887" max="6134" width="10" style="18"/>
    <col min="6135" max="6135" width="33.625" style="18" customWidth="1"/>
    <col min="6136" max="6136" width="8.625" style="18" customWidth="1"/>
    <col min="6137" max="6137" width="11.625" style="18" customWidth="1"/>
    <col min="6138" max="6138" width="10.625" style="18" customWidth="1"/>
    <col min="6139" max="6142" width="15.125" style="18" customWidth="1"/>
    <col min="6143" max="6390" width="10" style="18"/>
    <col min="6391" max="6391" width="33.625" style="18" customWidth="1"/>
    <col min="6392" max="6392" width="8.625" style="18" customWidth="1"/>
    <col min="6393" max="6393" width="11.625" style="18" customWidth="1"/>
    <col min="6394" max="6394" width="10.625" style="18" customWidth="1"/>
    <col min="6395" max="6398" width="15.125" style="18" customWidth="1"/>
    <col min="6399" max="6646" width="10" style="18"/>
    <col min="6647" max="6647" width="33.625" style="18" customWidth="1"/>
    <col min="6648" max="6648" width="8.625" style="18" customWidth="1"/>
    <col min="6649" max="6649" width="11.625" style="18" customWidth="1"/>
    <col min="6650" max="6650" width="10.625" style="18" customWidth="1"/>
    <col min="6651" max="6654" width="15.125" style="18" customWidth="1"/>
    <col min="6655" max="6902" width="10" style="18"/>
    <col min="6903" max="6903" width="33.625" style="18" customWidth="1"/>
    <col min="6904" max="6904" width="8.625" style="18" customWidth="1"/>
    <col min="6905" max="6905" width="11.625" style="18" customWidth="1"/>
    <col min="6906" max="6906" width="10.625" style="18" customWidth="1"/>
    <col min="6907" max="6910" width="15.125" style="18" customWidth="1"/>
    <col min="6911" max="7158" width="10" style="18"/>
    <col min="7159" max="7159" width="33.625" style="18" customWidth="1"/>
    <col min="7160" max="7160" width="8.625" style="18" customWidth="1"/>
    <col min="7161" max="7161" width="11.625" style="18" customWidth="1"/>
    <col min="7162" max="7162" width="10.625" style="18" customWidth="1"/>
    <col min="7163" max="7166" width="15.125" style="18" customWidth="1"/>
    <col min="7167" max="7414" width="10" style="18"/>
    <col min="7415" max="7415" width="33.625" style="18" customWidth="1"/>
    <col min="7416" max="7416" width="8.625" style="18" customWidth="1"/>
    <col min="7417" max="7417" width="11.625" style="18" customWidth="1"/>
    <col min="7418" max="7418" width="10.625" style="18" customWidth="1"/>
    <col min="7419" max="7422" width="15.125" style="18" customWidth="1"/>
    <col min="7423" max="7670" width="10" style="18"/>
    <col min="7671" max="7671" width="33.625" style="18" customWidth="1"/>
    <col min="7672" max="7672" width="8.625" style="18" customWidth="1"/>
    <col min="7673" max="7673" width="11.625" style="18" customWidth="1"/>
    <col min="7674" max="7674" width="10.625" style="18" customWidth="1"/>
    <col min="7675" max="7678" width="15.125" style="18" customWidth="1"/>
    <col min="7679" max="7926" width="10" style="18"/>
    <col min="7927" max="7927" width="33.625" style="18" customWidth="1"/>
    <col min="7928" max="7928" width="8.625" style="18" customWidth="1"/>
    <col min="7929" max="7929" width="11.625" style="18" customWidth="1"/>
    <col min="7930" max="7930" width="10.625" style="18" customWidth="1"/>
    <col min="7931" max="7934" width="15.125" style="18" customWidth="1"/>
    <col min="7935" max="8182" width="10" style="18"/>
    <col min="8183" max="8183" width="33.625" style="18" customWidth="1"/>
    <col min="8184" max="8184" width="8.625" style="18" customWidth="1"/>
    <col min="8185" max="8185" width="11.625" style="18" customWidth="1"/>
    <col min="8186" max="8186" width="10.625" style="18" customWidth="1"/>
    <col min="8187" max="8190" width="15.125" style="18" customWidth="1"/>
    <col min="8191" max="8438" width="10" style="18"/>
    <col min="8439" max="8439" width="33.625" style="18" customWidth="1"/>
    <col min="8440" max="8440" width="8.625" style="18" customWidth="1"/>
    <col min="8441" max="8441" width="11.625" style="18" customWidth="1"/>
    <col min="8442" max="8442" width="10.625" style="18" customWidth="1"/>
    <col min="8443" max="8446" width="15.125" style="18" customWidth="1"/>
    <col min="8447" max="8694" width="10" style="18"/>
    <col min="8695" max="8695" width="33.625" style="18" customWidth="1"/>
    <col min="8696" max="8696" width="8.625" style="18" customWidth="1"/>
    <col min="8697" max="8697" width="11.625" style="18" customWidth="1"/>
    <col min="8698" max="8698" width="10.625" style="18" customWidth="1"/>
    <col min="8699" max="8702" width="15.125" style="18" customWidth="1"/>
    <col min="8703" max="8950" width="10" style="18"/>
    <col min="8951" max="8951" width="33.625" style="18" customWidth="1"/>
    <col min="8952" max="8952" width="8.625" style="18" customWidth="1"/>
    <col min="8953" max="8953" width="11.625" style="18" customWidth="1"/>
    <col min="8954" max="8954" width="10.625" style="18" customWidth="1"/>
    <col min="8955" max="8958" width="15.125" style="18" customWidth="1"/>
    <col min="8959" max="9206" width="10" style="18"/>
    <col min="9207" max="9207" width="33.625" style="18" customWidth="1"/>
    <col min="9208" max="9208" width="8.625" style="18" customWidth="1"/>
    <col min="9209" max="9209" width="11.625" style="18" customWidth="1"/>
    <col min="9210" max="9210" width="10.625" style="18" customWidth="1"/>
    <col min="9211" max="9214" width="15.125" style="18" customWidth="1"/>
    <col min="9215" max="9462" width="10" style="18"/>
    <col min="9463" max="9463" width="33.625" style="18" customWidth="1"/>
    <col min="9464" max="9464" width="8.625" style="18" customWidth="1"/>
    <col min="9465" max="9465" width="11.625" style="18" customWidth="1"/>
    <col min="9466" max="9466" width="10.625" style="18" customWidth="1"/>
    <col min="9467" max="9470" width="15.125" style="18" customWidth="1"/>
    <col min="9471" max="9718" width="10" style="18"/>
    <col min="9719" max="9719" width="33.625" style="18" customWidth="1"/>
    <col min="9720" max="9720" width="8.625" style="18" customWidth="1"/>
    <col min="9721" max="9721" width="11.625" style="18" customWidth="1"/>
    <col min="9722" max="9722" width="10.625" style="18" customWidth="1"/>
    <col min="9723" max="9726" width="15.125" style="18" customWidth="1"/>
    <col min="9727" max="9974" width="10" style="18"/>
    <col min="9975" max="9975" width="33.625" style="18" customWidth="1"/>
    <col min="9976" max="9976" width="8.625" style="18" customWidth="1"/>
    <col min="9977" max="9977" width="11.625" style="18" customWidth="1"/>
    <col min="9978" max="9978" width="10.625" style="18" customWidth="1"/>
    <col min="9979" max="9982" width="15.125" style="18" customWidth="1"/>
    <col min="9983" max="10230" width="10" style="18"/>
    <col min="10231" max="10231" width="33.625" style="18" customWidth="1"/>
    <col min="10232" max="10232" width="8.625" style="18" customWidth="1"/>
    <col min="10233" max="10233" width="11.625" style="18" customWidth="1"/>
    <col min="10234" max="10234" width="10.625" style="18" customWidth="1"/>
    <col min="10235" max="10238" width="15.125" style="18" customWidth="1"/>
    <col min="10239" max="10486" width="10" style="18"/>
    <col min="10487" max="10487" width="33.625" style="18" customWidth="1"/>
    <col min="10488" max="10488" width="8.625" style="18" customWidth="1"/>
    <col min="10489" max="10489" width="11.625" style="18" customWidth="1"/>
    <col min="10490" max="10490" width="10.625" style="18" customWidth="1"/>
    <col min="10491" max="10494" width="15.125" style="18" customWidth="1"/>
    <col min="10495" max="10742" width="10" style="18"/>
    <col min="10743" max="10743" width="33.625" style="18" customWidth="1"/>
    <col min="10744" max="10744" width="8.625" style="18" customWidth="1"/>
    <col min="10745" max="10745" width="11.625" style="18" customWidth="1"/>
    <col min="10746" max="10746" width="10.625" style="18" customWidth="1"/>
    <col min="10747" max="10750" width="15.125" style="18" customWidth="1"/>
    <col min="10751" max="10998" width="10" style="18"/>
    <col min="10999" max="10999" width="33.625" style="18" customWidth="1"/>
    <col min="11000" max="11000" width="8.625" style="18" customWidth="1"/>
    <col min="11001" max="11001" width="11.625" style="18" customWidth="1"/>
    <col min="11002" max="11002" width="10.625" style="18" customWidth="1"/>
    <col min="11003" max="11006" width="15.125" style="18" customWidth="1"/>
    <col min="11007" max="11254" width="10" style="18"/>
    <col min="11255" max="11255" width="33.625" style="18" customWidth="1"/>
    <col min="11256" max="11256" width="8.625" style="18" customWidth="1"/>
    <col min="11257" max="11257" width="11.625" style="18" customWidth="1"/>
    <col min="11258" max="11258" width="10.625" style="18" customWidth="1"/>
    <col min="11259" max="11262" width="15.125" style="18" customWidth="1"/>
    <col min="11263" max="11510" width="10" style="18"/>
    <col min="11511" max="11511" width="33.625" style="18" customWidth="1"/>
    <col min="11512" max="11512" width="8.625" style="18" customWidth="1"/>
    <col min="11513" max="11513" width="11.625" style="18" customWidth="1"/>
    <col min="11514" max="11514" width="10.625" style="18" customWidth="1"/>
    <col min="11515" max="11518" width="15.125" style="18" customWidth="1"/>
    <col min="11519" max="11766" width="10" style="18"/>
    <col min="11767" max="11767" width="33.625" style="18" customWidth="1"/>
    <col min="11768" max="11768" width="8.625" style="18" customWidth="1"/>
    <col min="11769" max="11769" width="11.625" style="18" customWidth="1"/>
    <col min="11770" max="11770" width="10.625" style="18" customWidth="1"/>
    <col min="11771" max="11774" width="15.125" style="18" customWidth="1"/>
    <col min="11775" max="12022" width="10" style="18"/>
    <col min="12023" max="12023" width="33.625" style="18" customWidth="1"/>
    <col min="12024" max="12024" width="8.625" style="18" customWidth="1"/>
    <col min="12025" max="12025" width="11.625" style="18" customWidth="1"/>
    <col min="12026" max="12026" width="10.625" style="18" customWidth="1"/>
    <col min="12027" max="12030" width="15.125" style="18" customWidth="1"/>
    <col min="12031" max="12278" width="10" style="18"/>
    <col min="12279" max="12279" width="33.625" style="18" customWidth="1"/>
    <col min="12280" max="12280" width="8.625" style="18" customWidth="1"/>
    <col min="12281" max="12281" width="11.625" style="18" customWidth="1"/>
    <col min="12282" max="12282" width="10.625" style="18" customWidth="1"/>
    <col min="12283" max="12286" width="15.125" style="18" customWidth="1"/>
    <col min="12287" max="12534" width="10" style="18"/>
    <col min="12535" max="12535" width="33.625" style="18" customWidth="1"/>
    <col min="12536" max="12536" width="8.625" style="18" customWidth="1"/>
    <col min="12537" max="12537" width="11.625" style="18" customWidth="1"/>
    <col min="12538" max="12538" width="10.625" style="18" customWidth="1"/>
    <col min="12539" max="12542" width="15.125" style="18" customWidth="1"/>
    <col min="12543" max="12790" width="10" style="18"/>
    <col min="12791" max="12791" width="33.625" style="18" customWidth="1"/>
    <col min="12792" max="12792" width="8.625" style="18" customWidth="1"/>
    <col min="12793" max="12793" width="11.625" style="18" customWidth="1"/>
    <col min="12794" max="12794" width="10.625" style="18" customWidth="1"/>
    <col min="12795" max="12798" width="15.125" style="18" customWidth="1"/>
    <col min="12799" max="13046" width="10" style="18"/>
    <col min="13047" max="13047" width="33.625" style="18" customWidth="1"/>
    <col min="13048" max="13048" width="8.625" style="18" customWidth="1"/>
    <col min="13049" max="13049" width="11.625" style="18" customWidth="1"/>
    <col min="13050" max="13050" width="10.625" style="18" customWidth="1"/>
    <col min="13051" max="13054" width="15.125" style="18" customWidth="1"/>
    <col min="13055" max="13302" width="10" style="18"/>
    <col min="13303" max="13303" width="33.625" style="18" customWidth="1"/>
    <col min="13304" max="13304" width="8.625" style="18" customWidth="1"/>
    <col min="13305" max="13305" width="11.625" style="18" customWidth="1"/>
    <col min="13306" max="13306" width="10.625" style="18" customWidth="1"/>
    <col min="13307" max="13310" width="15.125" style="18" customWidth="1"/>
    <col min="13311" max="13558" width="10" style="18"/>
    <col min="13559" max="13559" width="33.625" style="18" customWidth="1"/>
    <col min="13560" max="13560" width="8.625" style="18" customWidth="1"/>
    <col min="13561" max="13561" width="11.625" style="18" customWidth="1"/>
    <col min="13562" max="13562" width="10.625" style="18" customWidth="1"/>
    <col min="13563" max="13566" width="15.125" style="18" customWidth="1"/>
    <col min="13567" max="13814" width="10" style="18"/>
    <col min="13815" max="13815" width="33.625" style="18" customWidth="1"/>
    <col min="13816" max="13816" width="8.625" style="18" customWidth="1"/>
    <col min="13817" max="13817" width="11.625" style="18" customWidth="1"/>
    <col min="13818" max="13818" width="10.625" style="18" customWidth="1"/>
    <col min="13819" max="13822" width="15.125" style="18" customWidth="1"/>
    <col min="13823" max="14070" width="10" style="18"/>
    <col min="14071" max="14071" width="33.625" style="18" customWidth="1"/>
    <col min="14072" max="14072" width="8.625" style="18" customWidth="1"/>
    <col min="14073" max="14073" width="11.625" style="18" customWidth="1"/>
    <col min="14074" max="14074" width="10.625" style="18" customWidth="1"/>
    <col min="14075" max="14078" width="15.125" style="18" customWidth="1"/>
    <col min="14079" max="14326" width="10" style="18"/>
    <col min="14327" max="14327" width="33.625" style="18" customWidth="1"/>
    <col min="14328" max="14328" width="8.625" style="18" customWidth="1"/>
    <col min="14329" max="14329" width="11.625" style="18" customWidth="1"/>
    <col min="14330" max="14330" width="10.625" style="18" customWidth="1"/>
    <col min="14331" max="14334" width="15.125" style="18" customWidth="1"/>
    <col min="14335" max="14582" width="10" style="18"/>
    <col min="14583" max="14583" width="33.625" style="18" customWidth="1"/>
    <col min="14584" max="14584" width="8.625" style="18" customWidth="1"/>
    <col min="14585" max="14585" width="11.625" style="18" customWidth="1"/>
    <col min="14586" max="14586" width="10.625" style="18" customWidth="1"/>
    <col min="14587" max="14590" width="15.125" style="18" customWidth="1"/>
    <col min="14591" max="14838" width="10" style="18"/>
    <col min="14839" max="14839" width="33.625" style="18" customWidth="1"/>
    <col min="14840" max="14840" width="8.625" style="18" customWidth="1"/>
    <col min="14841" max="14841" width="11.625" style="18" customWidth="1"/>
    <col min="14842" max="14842" width="10.625" style="18" customWidth="1"/>
    <col min="14843" max="14846" width="15.125" style="18" customWidth="1"/>
    <col min="14847" max="15094" width="10" style="18"/>
    <col min="15095" max="15095" width="33.625" style="18" customWidth="1"/>
    <col min="15096" max="15096" width="8.625" style="18" customWidth="1"/>
    <col min="15097" max="15097" width="11.625" style="18" customWidth="1"/>
    <col min="15098" max="15098" width="10.625" style="18" customWidth="1"/>
    <col min="15099" max="15102" width="15.125" style="18" customWidth="1"/>
    <col min="15103" max="15350" width="10" style="18"/>
    <col min="15351" max="15351" width="33.625" style="18" customWidth="1"/>
    <col min="15352" max="15352" width="8.625" style="18" customWidth="1"/>
    <col min="15353" max="15353" width="11.625" style="18" customWidth="1"/>
    <col min="15354" max="15354" width="10.625" style="18" customWidth="1"/>
    <col min="15355" max="15358" width="15.125" style="18" customWidth="1"/>
    <col min="15359" max="15606" width="10" style="18"/>
    <col min="15607" max="15607" width="33.625" style="18" customWidth="1"/>
    <col min="15608" max="15608" width="8.625" style="18" customWidth="1"/>
    <col min="15609" max="15609" width="11.625" style="18" customWidth="1"/>
    <col min="15610" max="15610" width="10.625" style="18" customWidth="1"/>
    <col min="15611" max="15614" width="15.125" style="18" customWidth="1"/>
    <col min="15615" max="15862" width="10" style="18"/>
    <col min="15863" max="15863" width="33.625" style="18" customWidth="1"/>
    <col min="15864" max="15864" width="8.625" style="18" customWidth="1"/>
    <col min="15865" max="15865" width="11.625" style="18" customWidth="1"/>
    <col min="15866" max="15866" width="10.625" style="18" customWidth="1"/>
    <col min="15867" max="15870" width="15.125" style="18" customWidth="1"/>
    <col min="15871" max="16118" width="10" style="18"/>
    <col min="16119" max="16119" width="33.625" style="18" customWidth="1"/>
    <col min="16120" max="16120" width="8.625" style="18" customWidth="1"/>
    <col min="16121" max="16121" width="11.625" style="18" customWidth="1"/>
    <col min="16122" max="16122" width="10.625" style="18" customWidth="1"/>
    <col min="16123" max="16126" width="15.125" style="18" customWidth="1"/>
    <col min="16127" max="16375" width="10" style="18"/>
    <col min="16376" max="16384" width="10" style="18" customWidth="1"/>
  </cols>
  <sheetData>
    <row r="1" spans="1:6" ht="12.75" x14ac:dyDescent="0.2">
      <c r="A1" s="770" t="s">
        <v>0</v>
      </c>
      <c r="B1" s="770"/>
      <c r="C1" s="770"/>
      <c r="D1" s="770"/>
      <c r="E1" s="770"/>
      <c r="F1" s="770"/>
    </row>
    <row r="2" spans="1:6" ht="12.75" x14ac:dyDescent="0.2">
      <c r="A2" s="771"/>
      <c r="B2" s="771"/>
      <c r="C2" s="771"/>
      <c r="D2" s="771"/>
      <c r="E2" s="771"/>
      <c r="F2" s="771"/>
    </row>
    <row r="3" spans="1:6" ht="29.85" customHeight="1" x14ac:dyDescent="0.25">
      <c r="A3" s="19"/>
      <c r="B3" s="20" t="s">
        <v>42</v>
      </c>
      <c r="C3" s="20" t="s">
        <v>43</v>
      </c>
      <c r="D3" s="21" t="s">
        <v>44</v>
      </c>
      <c r="E3" s="21" t="s">
        <v>408</v>
      </c>
      <c r="F3" s="448" t="s">
        <v>409</v>
      </c>
    </row>
    <row r="4" spans="1:6" ht="12.75" x14ac:dyDescent="0.2">
      <c r="A4" s="22" t="s">
        <v>45</v>
      </c>
      <c r="B4" s="277"/>
      <c r="C4" s="277"/>
      <c r="D4" s="277"/>
      <c r="E4" s="277"/>
      <c r="F4" s="448"/>
    </row>
    <row r="5" spans="1:6" ht="12.75" x14ac:dyDescent="0.2">
      <c r="A5" s="23" t="s">
        <v>46</v>
      </c>
      <c r="B5" s="24" t="s">
        <v>526</v>
      </c>
      <c r="C5" s="25" t="s">
        <v>47</v>
      </c>
      <c r="D5" s="26">
        <v>5441.6496529064034</v>
      </c>
      <c r="E5" s="287">
        <v>5015.0790699999989</v>
      </c>
      <c r="F5" s="27" t="s">
        <v>688</v>
      </c>
    </row>
    <row r="6" spans="1:6" ht="12.75" x14ac:dyDescent="0.2">
      <c r="A6" s="18" t="s">
        <v>402</v>
      </c>
      <c r="B6" s="27" t="s">
        <v>526</v>
      </c>
      <c r="C6" s="28" t="s">
        <v>47</v>
      </c>
      <c r="D6" s="29">
        <v>134.20460999999997</v>
      </c>
      <c r="E6" s="288">
        <v>137.63747999999998</v>
      </c>
      <c r="F6" s="27" t="s">
        <v>688</v>
      </c>
    </row>
    <row r="7" spans="1:6" ht="12.75" x14ac:dyDescent="0.2">
      <c r="A7" s="18" t="s">
        <v>48</v>
      </c>
      <c r="B7" s="27" t="s">
        <v>526</v>
      </c>
      <c r="C7" s="28" t="s">
        <v>47</v>
      </c>
      <c r="D7" s="29">
        <v>727.74146999999959</v>
      </c>
      <c r="E7" s="288">
        <v>713.88532999999893</v>
      </c>
      <c r="F7" s="27" t="s">
        <v>688</v>
      </c>
    </row>
    <row r="8" spans="1:6" ht="12.75" x14ac:dyDescent="0.2">
      <c r="A8" s="18" t="s">
        <v>49</v>
      </c>
      <c r="B8" s="27" t="s">
        <v>526</v>
      </c>
      <c r="C8" s="28" t="s">
        <v>47</v>
      </c>
      <c r="D8" s="29">
        <v>781.95524999999964</v>
      </c>
      <c r="E8" s="288">
        <v>799.02174000000025</v>
      </c>
      <c r="F8" s="27" t="s">
        <v>688</v>
      </c>
    </row>
    <row r="9" spans="1:6" ht="12.75" x14ac:dyDescent="0.2">
      <c r="A9" s="18" t="s">
        <v>557</v>
      </c>
      <c r="B9" s="27" t="s">
        <v>526</v>
      </c>
      <c r="C9" s="28" t="s">
        <v>47</v>
      </c>
      <c r="D9" s="29">
        <v>1996.4550999999994</v>
      </c>
      <c r="E9" s="288">
        <v>1673.7646099999999</v>
      </c>
      <c r="F9" s="27" t="s">
        <v>688</v>
      </c>
    </row>
    <row r="10" spans="1:6" ht="12.75" x14ac:dyDescent="0.2">
      <c r="A10" s="30" t="s">
        <v>50</v>
      </c>
      <c r="B10" s="31" t="s">
        <v>526</v>
      </c>
      <c r="C10" s="32" t="s">
        <v>502</v>
      </c>
      <c r="D10" s="33">
        <v>27509.999999999996</v>
      </c>
      <c r="E10" s="289">
        <v>25080.187999999998</v>
      </c>
      <c r="F10" s="31" t="s">
        <v>688</v>
      </c>
    </row>
    <row r="11" spans="1:6" ht="12.75" x14ac:dyDescent="0.2">
      <c r="A11" s="34" t="s">
        <v>51</v>
      </c>
      <c r="B11" s="35"/>
      <c r="C11" s="36"/>
      <c r="D11" s="37"/>
      <c r="E11" s="37"/>
      <c r="F11" s="447"/>
    </row>
    <row r="12" spans="1:6" ht="12.75" x14ac:dyDescent="0.2">
      <c r="A12" s="18" t="s">
        <v>52</v>
      </c>
      <c r="B12" s="27" t="s">
        <v>526</v>
      </c>
      <c r="C12" s="28" t="s">
        <v>47</v>
      </c>
      <c r="D12" s="29">
        <v>5280.6889999999994</v>
      </c>
      <c r="E12" s="288">
        <v>5704.9564399999999</v>
      </c>
      <c r="F12" s="24" t="s">
        <v>688</v>
      </c>
    </row>
    <row r="13" spans="1:6" ht="12.75" x14ac:dyDescent="0.2">
      <c r="A13" s="18" t="s">
        <v>53</v>
      </c>
      <c r="B13" s="27" t="s">
        <v>526</v>
      </c>
      <c r="C13" s="28" t="s">
        <v>54</v>
      </c>
      <c r="D13" s="29">
        <v>25578.097259999999</v>
      </c>
      <c r="E13" s="288">
        <v>29650.344109999998</v>
      </c>
      <c r="F13" s="27" t="s">
        <v>688</v>
      </c>
    </row>
    <row r="14" spans="1:6" ht="12.75" x14ac:dyDescent="0.2">
      <c r="A14" s="18" t="s">
        <v>55</v>
      </c>
      <c r="B14" s="27" t="s">
        <v>526</v>
      </c>
      <c r="C14" s="28" t="s">
        <v>56</v>
      </c>
      <c r="D14" s="38">
        <v>76.414090656830865</v>
      </c>
      <c r="E14" s="290">
        <v>78.117137971739396</v>
      </c>
      <c r="F14" s="27" t="s">
        <v>688</v>
      </c>
    </row>
    <row r="15" spans="1:6" ht="12.75" x14ac:dyDescent="0.2">
      <c r="A15" s="18" t="s">
        <v>410</v>
      </c>
      <c r="B15" s="27" t="s">
        <v>526</v>
      </c>
      <c r="C15" s="28" t="s">
        <v>47</v>
      </c>
      <c r="D15" s="29">
        <v>5.9120000000000346</v>
      </c>
      <c r="E15" s="288">
        <v>39.359000000000151</v>
      </c>
      <c r="F15" s="31" t="s">
        <v>688</v>
      </c>
    </row>
    <row r="16" spans="1:6" ht="12.75" x14ac:dyDescent="0.2">
      <c r="A16" s="22" t="s">
        <v>57</v>
      </c>
      <c r="B16" s="24"/>
      <c r="C16" s="25"/>
      <c r="D16" s="39"/>
      <c r="E16" s="39"/>
      <c r="F16" s="447"/>
    </row>
    <row r="17" spans="1:6" ht="12.75" x14ac:dyDescent="0.2">
      <c r="A17" s="23" t="s">
        <v>58</v>
      </c>
      <c r="B17" s="24" t="s">
        <v>526</v>
      </c>
      <c r="C17" s="25" t="s">
        <v>47</v>
      </c>
      <c r="D17" s="26">
        <v>5494.7879999999996</v>
      </c>
      <c r="E17" s="287">
        <v>5674.8230000000003</v>
      </c>
      <c r="F17" s="24" t="s">
        <v>688</v>
      </c>
    </row>
    <row r="18" spans="1:6" ht="12.75" x14ac:dyDescent="0.2">
      <c r="A18" s="18" t="s">
        <v>59</v>
      </c>
      <c r="B18" s="27" t="s">
        <v>526</v>
      </c>
      <c r="C18" s="28" t="s">
        <v>60</v>
      </c>
      <c r="D18" s="38">
        <v>81.68774926686217</v>
      </c>
      <c r="E18" s="290">
        <v>84.364222670250896</v>
      </c>
      <c r="F18" s="27" t="s">
        <v>688</v>
      </c>
    </row>
    <row r="19" spans="1:6" ht="12.75" x14ac:dyDescent="0.2">
      <c r="A19" s="30" t="s">
        <v>61</v>
      </c>
      <c r="B19" s="31" t="s">
        <v>526</v>
      </c>
      <c r="C19" s="40" t="s">
        <v>47</v>
      </c>
      <c r="D19" s="33">
        <v>15522.849</v>
      </c>
      <c r="E19" s="289">
        <v>16144.78</v>
      </c>
      <c r="F19" s="31" t="s">
        <v>688</v>
      </c>
    </row>
    <row r="20" spans="1:6" ht="12.75" x14ac:dyDescent="0.2">
      <c r="A20" s="22" t="s">
        <v>66</v>
      </c>
      <c r="B20" s="24"/>
      <c r="C20" s="25"/>
      <c r="D20" s="26"/>
      <c r="E20" s="26"/>
      <c r="F20" s="447"/>
    </row>
    <row r="21" spans="1:6" ht="12.75" x14ac:dyDescent="0.2">
      <c r="A21" s="23" t="s">
        <v>67</v>
      </c>
      <c r="B21" s="24" t="s">
        <v>68</v>
      </c>
      <c r="C21" s="25" t="s">
        <v>69</v>
      </c>
      <c r="D21" s="42">
        <v>84.093913043478281</v>
      </c>
      <c r="E21" s="291">
        <v>90.875500000000017</v>
      </c>
      <c r="F21" s="27" t="s">
        <v>688</v>
      </c>
    </row>
    <row r="22" spans="1:6" ht="12.75" x14ac:dyDescent="0.2">
      <c r="A22" s="18" t="s">
        <v>70</v>
      </c>
      <c r="B22" s="27" t="s">
        <v>71</v>
      </c>
      <c r="C22" s="28" t="s">
        <v>72</v>
      </c>
      <c r="D22" s="43">
        <v>1.1417478260869562</v>
      </c>
      <c r="E22" s="292">
        <v>1.1593095238095241</v>
      </c>
      <c r="F22" s="27" t="s">
        <v>688</v>
      </c>
    </row>
    <row r="23" spans="1:6" ht="12.75" x14ac:dyDescent="0.2">
      <c r="A23" s="18" t="s">
        <v>73</v>
      </c>
      <c r="B23" s="27" t="s">
        <v>559</v>
      </c>
      <c r="C23" s="28" t="s">
        <v>74</v>
      </c>
      <c r="D23" s="41">
        <v>158.80476446774196</v>
      </c>
      <c r="E23" s="293">
        <v>171.59136129354837</v>
      </c>
      <c r="F23" s="27" t="s">
        <v>688</v>
      </c>
    </row>
    <row r="24" spans="1:6" ht="12.75" x14ac:dyDescent="0.2">
      <c r="A24" s="18" t="s">
        <v>75</v>
      </c>
      <c r="B24" s="27" t="s">
        <v>559</v>
      </c>
      <c r="C24" s="28" t="s">
        <v>74</v>
      </c>
      <c r="D24" s="41">
        <v>163.12347487096773</v>
      </c>
      <c r="E24" s="293">
        <v>184.28501252580645</v>
      </c>
      <c r="F24" s="27" t="s">
        <v>688</v>
      </c>
    </row>
    <row r="25" spans="1:6" ht="12.75" x14ac:dyDescent="0.2">
      <c r="A25" s="18" t="s">
        <v>76</v>
      </c>
      <c r="B25" s="27" t="s">
        <v>559</v>
      </c>
      <c r="C25" s="28" t="s">
        <v>77</v>
      </c>
      <c r="D25" s="41">
        <v>17.829999999999998</v>
      </c>
      <c r="E25" s="293">
        <v>17.89</v>
      </c>
      <c r="F25" s="27" t="s">
        <v>688</v>
      </c>
    </row>
    <row r="26" spans="1:6" ht="12.75" x14ac:dyDescent="0.2">
      <c r="A26" s="30" t="s">
        <v>611</v>
      </c>
      <c r="B26" s="31" t="s">
        <v>559</v>
      </c>
      <c r="C26" s="32" t="s">
        <v>78</v>
      </c>
      <c r="D26" s="43">
        <v>6.8109980399999994</v>
      </c>
      <c r="E26" s="292">
        <v>7.42431558</v>
      </c>
      <c r="F26" s="31" t="s">
        <v>688</v>
      </c>
    </row>
    <row r="27" spans="1:6" ht="12.75" x14ac:dyDescent="0.2">
      <c r="A27" s="34" t="s">
        <v>79</v>
      </c>
      <c r="B27" s="35"/>
      <c r="C27" s="36"/>
      <c r="D27" s="37"/>
      <c r="E27" s="37"/>
      <c r="F27" s="447"/>
    </row>
    <row r="28" spans="1:6" ht="12.75" x14ac:dyDescent="0.2">
      <c r="A28" s="18" t="s">
        <v>80</v>
      </c>
      <c r="B28" s="27" t="s">
        <v>81</v>
      </c>
      <c r="C28" s="28" t="s">
        <v>411</v>
      </c>
      <c r="D28" s="44">
        <v>2.6204999999999998</v>
      </c>
      <c r="E28" s="295">
        <v>2.6374</v>
      </c>
      <c r="F28" s="27" t="s">
        <v>678</v>
      </c>
    </row>
    <row r="29" spans="1:6" x14ac:dyDescent="0.2">
      <c r="A29" s="18" t="s">
        <v>82</v>
      </c>
      <c r="B29" s="27" t="s">
        <v>81</v>
      </c>
      <c r="C29" s="28" t="s">
        <v>411</v>
      </c>
      <c r="D29" s="45">
        <v>2.2999999999999998</v>
      </c>
      <c r="E29" s="295">
        <v>1.5</v>
      </c>
      <c r="F29" s="612">
        <v>46235</v>
      </c>
    </row>
    <row r="30" spans="1:6" ht="12.75" x14ac:dyDescent="0.2">
      <c r="A30" s="46" t="s">
        <v>83</v>
      </c>
      <c r="B30" s="27" t="s">
        <v>81</v>
      </c>
      <c r="C30" s="28" t="s">
        <v>411</v>
      </c>
      <c r="D30" s="45">
        <v>0.1</v>
      </c>
      <c r="E30" s="295">
        <v>-1</v>
      </c>
      <c r="F30" s="612">
        <v>46235</v>
      </c>
    </row>
    <row r="31" spans="1:6" ht="12.75" x14ac:dyDescent="0.2">
      <c r="A31" s="46" t="s">
        <v>84</v>
      </c>
      <c r="B31" s="27" t="s">
        <v>81</v>
      </c>
      <c r="C31" s="28" t="s">
        <v>411</v>
      </c>
      <c r="D31" s="45">
        <v>-9.5</v>
      </c>
      <c r="E31" s="295">
        <v>-6.9</v>
      </c>
      <c r="F31" s="612">
        <v>46235</v>
      </c>
    </row>
    <row r="32" spans="1:6" ht="12.75" x14ac:dyDescent="0.2">
      <c r="A32" s="46" t="s">
        <v>85</v>
      </c>
      <c r="B32" s="27" t="s">
        <v>81</v>
      </c>
      <c r="C32" s="28" t="s">
        <v>411</v>
      </c>
      <c r="D32" s="45">
        <v>0.9</v>
      </c>
      <c r="E32" s="295">
        <v>-0.7</v>
      </c>
      <c r="F32" s="612">
        <v>46235</v>
      </c>
    </row>
    <row r="33" spans="1:7" ht="12.75" x14ac:dyDescent="0.2">
      <c r="A33" s="46" t="s">
        <v>86</v>
      </c>
      <c r="B33" s="27" t="s">
        <v>81</v>
      </c>
      <c r="C33" s="28" t="s">
        <v>411</v>
      </c>
      <c r="D33" s="45">
        <v>4.8</v>
      </c>
      <c r="E33" s="295">
        <v>0.9</v>
      </c>
      <c r="F33" s="612">
        <v>46235</v>
      </c>
    </row>
    <row r="34" spans="1:7" ht="12.75" x14ac:dyDescent="0.2">
      <c r="A34" s="46" t="s">
        <v>87</v>
      </c>
      <c r="B34" s="27" t="s">
        <v>81</v>
      </c>
      <c r="C34" s="28" t="s">
        <v>411</v>
      </c>
      <c r="D34" s="45">
        <v>0.6</v>
      </c>
      <c r="E34" s="295">
        <v>2</v>
      </c>
      <c r="F34" s="612">
        <v>46235</v>
      </c>
    </row>
    <row r="35" spans="1:7" ht="12.75" x14ac:dyDescent="0.2">
      <c r="A35" s="46" t="s">
        <v>88</v>
      </c>
      <c r="B35" s="27" t="s">
        <v>81</v>
      </c>
      <c r="C35" s="28" t="s">
        <v>411</v>
      </c>
      <c r="D35" s="45">
        <v>6.6</v>
      </c>
      <c r="E35" s="295">
        <v>4.7</v>
      </c>
      <c r="F35" s="612">
        <v>46235</v>
      </c>
    </row>
    <row r="36" spans="1:7" x14ac:dyDescent="0.2">
      <c r="A36" s="18" t="s">
        <v>89</v>
      </c>
      <c r="B36" s="27" t="s">
        <v>90</v>
      </c>
      <c r="C36" s="28" t="s">
        <v>411</v>
      </c>
      <c r="D36" s="45">
        <v>3.7</v>
      </c>
      <c r="E36" s="295">
        <v>2.7</v>
      </c>
      <c r="F36" s="612">
        <v>46235</v>
      </c>
    </row>
    <row r="37" spans="1:7" ht="12.75" x14ac:dyDescent="0.2">
      <c r="A37" s="18" t="s">
        <v>612</v>
      </c>
      <c r="B37" s="27" t="s">
        <v>81</v>
      </c>
      <c r="C37" s="28" t="s">
        <v>411</v>
      </c>
      <c r="D37" s="45">
        <v>4.5999999999999996</v>
      </c>
      <c r="E37" s="294">
        <v>9.1999999999999993</v>
      </c>
      <c r="F37" s="612">
        <v>46235</v>
      </c>
      <c r="G37" s="612"/>
    </row>
    <row r="38" spans="1:7" ht="12.75" x14ac:dyDescent="0.2">
      <c r="A38" s="30" t="s">
        <v>91</v>
      </c>
      <c r="B38" s="31" t="s">
        <v>92</v>
      </c>
      <c r="C38" s="32" t="s">
        <v>411</v>
      </c>
      <c r="D38" s="47">
        <v>3.7</v>
      </c>
      <c r="E38" s="665">
        <v>11.8</v>
      </c>
      <c r="F38" s="612">
        <v>46235</v>
      </c>
    </row>
    <row r="39" spans="1:7" ht="12.75" x14ac:dyDescent="0.2">
      <c r="A39" s="34" t="s">
        <v>62</v>
      </c>
      <c r="B39" s="35"/>
      <c r="C39" s="36"/>
      <c r="D39" s="37"/>
      <c r="E39" s="37"/>
      <c r="F39" s="447"/>
    </row>
    <row r="40" spans="1:7" ht="12.75" x14ac:dyDescent="0.2">
      <c r="A40" s="18" t="s">
        <v>63</v>
      </c>
      <c r="B40" s="27" t="s">
        <v>526</v>
      </c>
      <c r="C40" s="28" t="s">
        <v>47</v>
      </c>
      <c r="D40" s="41">
        <v>6.8000000000000005E-2</v>
      </c>
      <c r="E40" s="293">
        <v>4.9000000000000002E-2</v>
      </c>
      <c r="F40" s="27" t="s">
        <v>688</v>
      </c>
    </row>
    <row r="41" spans="1:7" ht="12.75" x14ac:dyDescent="0.2">
      <c r="A41" s="18" t="s">
        <v>50</v>
      </c>
      <c r="B41" s="27" t="s">
        <v>526</v>
      </c>
      <c r="C41" s="28" t="s">
        <v>54</v>
      </c>
      <c r="D41" s="38">
        <v>76.288646059629997</v>
      </c>
      <c r="E41" s="290">
        <v>68.953566733435991</v>
      </c>
      <c r="F41" s="27" t="s">
        <v>688</v>
      </c>
    </row>
    <row r="42" spans="1:7" ht="12.75" x14ac:dyDescent="0.2">
      <c r="A42" s="18" t="s">
        <v>64</v>
      </c>
      <c r="B42" s="27" t="s">
        <v>526</v>
      </c>
      <c r="C42" s="28" t="s">
        <v>60</v>
      </c>
      <c r="D42" s="727">
        <v>1.2496210586376319E-3</v>
      </c>
      <c r="E42" s="728">
        <v>9.7705338871157668E-4</v>
      </c>
      <c r="F42" s="612">
        <v>46235</v>
      </c>
    </row>
    <row r="43" spans="1:7" ht="12.75" x14ac:dyDescent="0.2">
      <c r="A43" s="30" t="s">
        <v>65</v>
      </c>
      <c r="B43" s="31" t="s">
        <v>526</v>
      </c>
      <c r="C43" s="32" t="s">
        <v>60</v>
      </c>
      <c r="D43" s="727">
        <v>0.27731241751955654</v>
      </c>
      <c r="E43" s="728">
        <v>0.27493241571170041</v>
      </c>
      <c r="F43" s="612">
        <v>46235</v>
      </c>
    </row>
    <row r="44" spans="1:7" x14ac:dyDescent="0.2">
      <c r="A44" s="34" t="s">
        <v>93</v>
      </c>
      <c r="B44" s="35"/>
      <c r="C44" s="36"/>
      <c r="D44" s="37"/>
      <c r="E44" s="37"/>
      <c r="F44" s="447"/>
    </row>
    <row r="45" spans="1:7" ht="12.75" x14ac:dyDescent="0.2">
      <c r="A45" s="48" t="s">
        <v>94</v>
      </c>
      <c r="B45" s="27" t="s">
        <v>81</v>
      </c>
      <c r="C45" s="28" t="s">
        <v>411</v>
      </c>
      <c r="D45" s="45">
        <v>1.1867665882152882</v>
      </c>
      <c r="E45" s="295">
        <v>3.2811884751125744</v>
      </c>
      <c r="F45" s="612">
        <v>46235</v>
      </c>
    </row>
    <row r="46" spans="1:7" ht="12.75" x14ac:dyDescent="0.2">
      <c r="A46" s="49" t="s">
        <v>95</v>
      </c>
      <c r="B46" s="27" t="s">
        <v>81</v>
      </c>
      <c r="C46" s="28" t="s">
        <v>411</v>
      </c>
      <c r="D46" s="45">
        <v>1.2283768606518557</v>
      </c>
      <c r="E46" s="295">
        <v>4.1327475038830181</v>
      </c>
      <c r="F46" s="612">
        <v>46235</v>
      </c>
    </row>
    <row r="47" spans="1:7" ht="12.75" x14ac:dyDescent="0.2">
      <c r="A47" s="49" t="s">
        <v>96</v>
      </c>
      <c r="B47" s="27" t="s">
        <v>81</v>
      </c>
      <c r="C47" s="28" t="s">
        <v>411</v>
      </c>
      <c r="D47" s="45">
        <v>0.10114156580904868</v>
      </c>
      <c r="E47" s="295">
        <v>1.5147710154100655</v>
      </c>
      <c r="F47" s="612">
        <v>46235</v>
      </c>
    </row>
    <row r="48" spans="1:7" ht="12.75" x14ac:dyDescent="0.2">
      <c r="A48" s="48" t="s">
        <v>97</v>
      </c>
      <c r="B48" s="27" t="s">
        <v>81</v>
      </c>
      <c r="C48" s="28" t="s">
        <v>411</v>
      </c>
      <c r="D48" s="45">
        <v>2.1865777092867882</v>
      </c>
      <c r="E48" s="295">
        <v>5.5389344161622791</v>
      </c>
      <c r="F48" s="612">
        <v>46235</v>
      </c>
    </row>
    <row r="49" spans="1:7" ht="12.75" x14ac:dyDescent="0.2">
      <c r="A49" s="297" t="s">
        <v>98</v>
      </c>
      <c r="B49" s="27" t="s">
        <v>81</v>
      </c>
      <c r="C49" s="28" t="s">
        <v>411</v>
      </c>
      <c r="D49" s="45">
        <v>-3.1967329932085065</v>
      </c>
      <c r="E49" s="295">
        <v>-4.5635438628807652</v>
      </c>
      <c r="F49" s="612">
        <v>46235</v>
      </c>
    </row>
    <row r="50" spans="1:7" ht="12.75" x14ac:dyDescent="0.2">
      <c r="A50" s="49" t="s">
        <v>99</v>
      </c>
      <c r="B50" s="27" t="s">
        <v>81</v>
      </c>
      <c r="C50" s="28" t="s">
        <v>411</v>
      </c>
      <c r="D50" s="45">
        <v>-2.5471977747664134</v>
      </c>
      <c r="E50" s="295">
        <v>-4.9509318296659091</v>
      </c>
      <c r="F50" s="612">
        <v>46235</v>
      </c>
    </row>
    <row r="51" spans="1:7" ht="12.75" x14ac:dyDescent="0.2">
      <c r="A51" s="49" t="s">
        <v>100</v>
      </c>
      <c r="B51" s="27" t="s">
        <v>81</v>
      </c>
      <c r="C51" s="28" t="s">
        <v>411</v>
      </c>
      <c r="D51" s="45">
        <v>-4.0709874135531807</v>
      </c>
      <c r="E51" s="295">
        <v>-6.8410669932994024</v>
      </c>
      <c r="F51" s="612">
        <v>46235</v>
      </c>
    </row>
    <row r="52" spans="1:7" ht="12.75" x14ac:dyDescent="0.2">
      <c r="A52" s="49" t="s">
        <v>101</v>
      </c>
      <c r="B52" s="27" t="s">
        <v>81</v>
      </c>
      <c r="C52" s="28" t="s">
        <v>411</v>
      </c>
      <c r="D52" s="44">
        <v>-8.3844863879270388</v>
      </c>
      <c r="E52" s="294">
        <v>0.28791875836727515</v>
      </c>
      <c r="F52" s="612">
        <v>46235</v>
      </c>
    </row>
    <row r="53" spans="1:7" ht="12.75" x14ac:dyDescent="0.2">
      <c r="A53" s="48" t="s">
        <v>102</v>
      </c>
      <c r="B53" s="27" t="s">
        <v>81</v>
      </c>
      <c r="C53" s="28" t="s">
        <v>411</v>
      </c>
      <c r="D53" s="44">
        <v>3.622436857687362</v>
      </c>
      <c r="E53" s="294">
        <v>2.7414342191149759</v>
      </c>
      <c r="F53" s="612">
        <v>46235</v>
      </c>
    </row>
    <row r="54" spans="1:7" ht="12.75" x14ac:dyDescent="0.2">
      <c r="A54" s="50" t="s">
        <v>103</v>
      </c>
      <c r="B54" s="31" t="s">
        <v>81</v>
      </c>
      <c r="C54" s="32" t="s">
        <v>411</v>
      </c>
      <c r="D54" s="47">
        <v>-2.2179399515136344</v>
      </c>
      <c r="E54" s="296">
        <v>-1.3962465513913649</v>
      </c>
      <c r="F54" s="613">
        <v>46235</v>
      </c>
    </row>
    <row r="55" spans="1:7" ht="12.75" x14ac:dyDescent="0.2">
      <c r="F55" s="54" t="s">
        <v>566</v>
      </c>
    </row>
    <row r="56" spans="1:7" ht="12.75" x14ac:dyDescent="0.2">
      <c r="A56" s="283" t="s">
        <v>540</v>
      </c>
      <c r="B56" s="285"/>
      <c r="C56" s="285"/>
      <c r="D56" s="286"/>
    </row>
    <row r="57" spans="1:7" ht="12.75" x14ac:dyDescent="0.2">
      <c r="A57" s="283" t="s">
        <v>539</v>
      </c>
    </row>
    <row r="58" spans="1:7" ht="12.75" x14ac:dyDescent="0.2">
      <c r="A58" s="283"/>
    </row>
    <row r="59" spans="1:7" ht="12.75" x14ac:dyDescent="0.2">
      <c r="A59" s="673"/>
      <c r="B59" s="51"/>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2" t="s">
        <v>567</v>
      </c>
      <c r="B1" s="52"/>
      <c r="C1" s="52"/>
      <c r="D1" s="52"/>
      <c r="E1" s="52"/>
      <c r="F1" s="6"/>
    </row>
    <row r="2" spans="1:6" x14ac:dyDescent="0.2">
      <c r="A2" s="53"/>
      <c r="B2" s="53"/>
      <c r="C2" s="53"/>
      <c r="D2" s="53"/>
      <c r="E2" s="53"/>
      <c r="F2" s="54" t="s">
        <v>105</v>
      </c>
    </row>
    <row r="3" spans="1:6" ht="14.85" customHeight="1" x14ac:dyDescent="0.2">
      <c r="A3" s="55"/>
      <c r="B3" s="775" t="s">
        <v>679</v>
      </c>
      <c r="C3" s="777" t="s">
        <v>412</v>
      </c>
      <c r="D3" s="775" t="s">
        <v>662</v>
      </c>
      <c r="E3" s="777" t="s">
        <v>412</v>
      </c>
      <c r="F3" s="779" t="s">
        <v>681</v>
      </c>
    </row>
    <row r="4" spans="1:6" ht="14.85" customHeight="1" x14ac:dyDescent="0.2">
      <c r="A4" s="489"/>
      <c r="B4" s="776"/>
      <c r="C4" s="778"/>
      <c r="D4" s="776"/>
      <c r="E4" s="778"/>
      <c r="F4" s="780"/>
    </row>
    <row r="5" spans="1:6" x14ac:dyDescent="0.2">
      <c r="A5" s="3" t="s">
        <v>107</v>
      </c>
      <c r="B5" s="57">
        <v>1769.0506140711345</v>
      </c>
      <c r="C5" s="58">
        <v>1.4734654956640689</v>
      </c>
      <c r="D5" s="57">
        <v>2470.0247124295402</v>
      </c>
      <c r="E5" s="58">
        <v>2.0980976776142928</v>
      </c>
      <c r="F5" s="58">
        <v>-28.379234217009948</v>
      </c>
    </row>
    <row r="6" spans="1:6" x14ac:dyDescent="0.2">
      <c r="A6" s="3" t="s">
        <v>108</v>
      </c>
      <c r="B6" s="57">
        <v>56207.101344702409</v>
      </c>
      <c r="C6" s="58">
        <v>46.815633076839866</v>
      </c>
      <c r="D6" s="57">
        <v>54784.398490573767</v>
      </c>
      <c r="E6" s="58">
        <v>46.535169735006306</v>
      </c>
      <c r="F6" s="58">
        <v>2.5969124300478224</v>
      </c>
    </row>
    <row r="7" spans="1:6" x14ac:dyDescent="0.2">
      <c r="A7" s="3" t="s">
        <v>109</v>
      </c>
      <c r="B7" s="57">
        <v>25560.377617768576</v>
      </c>
      <c r="C7" s="58">
        <v>21.289574292763408</v>
      </c>
      <c r="D7" s="57">
        <v>24065.224505588987</v>
      </c>
      <c r="E7" s="58">
        <v>20.441573475910367</v>
      </c>
      <c r="F7" s="58">
        <v>6.2129198579982061</v>
      </c>
    </row>
    <row r="8" spans="1:6" x14ac:dyDescent="0.2">
      <c r="A8" s="3" t="s">
        <v>110</v>
      </c>
      <c r="B8" s="57">
        <v>14096.984497306317</v>
      </c>
      <c r="C8" s="58">
        <v>11.741563573407694</v>
      </c>
      <c r="D8" s="57">
        <v>14211</v>
      </c>
      <c r="E8" s="58">
        <v>12.071161048121397</v>
      </c>
      <c r="F8" s="58">
        <v>-0.80230457176611569</v>
      </c>
    </row>
    <row r="9" spans="1:6" x14ac:dyDescent="0.2">
      <c r="A9" s="3" t="s">
        <v>111</v>
      </c>
      <c r="B9" s="57">
        <v>22963.266065730502</v>
      </c>
      <c r="C9" s="58">
        <v>19.12640596401101</v>
      </c>
      <c r="D9" s="57">
        <v>22479.807072123625</v>
      </c>
      <c r="E9" s="58">
        <v>19.094882238991104</v>
      </c>
      <c r="F9" s="58">
        <v>2.1506367561596935</v>
      </c>
    </row>
    <row r="10" spans="1:6" x14ac:dyDescent="0.2">
      <c r="A10" s="3" t="s">
        <v>112</v>
      </c>
      <c r="B10" s="94">
        <v>563.88412738129341</v>
      </c>
      <c r="C10" s="186">
        <v>0.46966649718229536</v>
      </c>
      <c r="D10" s="94">
        <v>595.77779980280877</v>
      </c>
      <c r="E10" s="186">
        <v>0.50606781861340744</v>
      </c>
      <c r="F10" s="186">
        <v>-5.3532831253651221</v>
      </c>
    </row>
    <row r="11" spans="1:6" x14ac:dyDescent="0.2">
      <c r="A11" s="3" t="s">
        <v>113</v>
      </c>
      <c r="B11" s="94">
        <v>-1100.125402841808</v>
      </c>
      <c r="C11" s="186">
        <v>-0.91630889986834307</v>
      </c>
      <c r="D11" s="94">
        <v>-879.36319862424762</v>
      </c>
      <c r="E11" s="186">
        <v>-0.74695199425687542</v>
      </c>
      <c r="F11" s="186">
        <v>25.104780887230664</v>
      </c>
    </row>
    <row r="12" spans="1:6" x14ac:dyDescent="0.2">
      <c r="A12" s="59" t="s">
        <v>114</v>
      </c>
      <c r="B12" s="461">
        <v>120060.53886411843</v>
      </c>
      <c r="C12" s="462">
        <v>100</v>
      </c>
      <c r="D12" s="461">
        <v>117726.86938189447</v>
      </c>
      <c r="E12" s="462">
        <v>100</v>
      </c>
      <c r="F12" s="462">
        <v>1.9822743053276608</v>
      </c>
    </row>
    <row r="13" spans="1:6" x14ac:dyDescent="0.2">
      <c r="A13" s="627" t="s">
        <v>680</v>
      </c>
      <c r="B13" s="3"/>
      <c r="C13" s="3"/>
      <c r="D13" s="3"/>
      <c r="E13" s="3"/>
      <c r="F13" s="54" t="s">
        <v>560</v>
      </c>
    </row>
    <row r="14" spans="1:6" x14ac:dyDescent="0.2">
      <c r="A14" s="463"/>
      <c r="B14" s="1"/>
      <c r="C14" s="1"/>
      <c r="D14" s="1"/>
      <c r="E14" s="1"/>
      <c r="F14" s="1"/>
    </row>
    <row r="15" spans="1:6" x14ac:dyDescent="0.2">
      <c r="A15" s="488"/>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4"/>
  <sheetViews>
    <sheetView workbookViewId="0"/>
  </sheetViews>
  <sheetFormatPr baseColWidth="10" defaultRowHeight="14.25" x14ac:dyDescent="0.2"/>
  <cols>
    <col min="1" max="1" width="21.625" customWidth="1"/>
    <col min="2" max="2" width="11.625" customWidth="1"/>
  </cols>
  <sheetData>
    <row r="1" spans="1:6" x14ac:dyDescent="0.2">
      <c r="A1" s="52" t="s">
        <v>23</v>
      </c>
      <c r="B1" s="52"/>
      <c r="C1" s="52"/>
      <c r="D1" s="52"/>
      <c r="E1" s="6"/>
      <c r="F1" s="3"/>
    </row>
    <row r="2" spans="1:6" x14ac:dyDescent="0.2">
      <c r="A2" s="53"/>
      <c r="B2" s="53"/>
      <c r="C2" s="53"/>
      <c r="D2" s="53"/>
      <c r="E2" s="64"/>
      <c r="F2" s="54" t="s">
        <v>105</v>
      </c>
    </row>
    <row r="3" spans="1:6" ht="14.85" customHeight="1" x14ac:dyDescent="0.2">
      <c r="A3" s="55"/>
      <c r="B3" s="775" t="s">
        <v>679</v>
      </c>
      <c r="C3" s="777" t="s">
        <v>412</v>
      </c>
      <c r="D3" s="775" t="s">
        <v>662</v>
      </c>
      <c r="E3" s="777" t="s">
        <v>412</v>
      </c>
      <c r="F3" s="779" t="s">
        <v>681</v>
      </c>
    </row>
    <row r="4" spans="1:6" x14ac:dyDescent="0.2">
      <c r="A4" s="65"/>
      <c r="B4" s="776"/>
      <c r="C4" s="778"/>
      <c r="D4" s="776"/>
      <c r="E4" s="778"/>
      <c r="F4" s="780"/>
    </row>
    <row r="5" spans="1:6" x14ac:dyDescent="0.2">
      <c r="A5" s="3" t="s">
        <v>107</v>
      </c>
      <c r="B5" s="57">
        <v>345.77211895095422</v>
      </c>
      <c r="C5" s="58">
        <v>0.37967076436661018</v>
      </c>
      <c r="D5" s="57">
        <v>429.63816740708887</v>
      </c>
      <c r="E5" s="58">
        <v>0.48359139786831751</v>
      </c>
      <c r="F5" s="58">
        <v>-19.520157848702084</v>
      </c>
    </row>
    <row r="6" spans="1:6" x14ac:dyDescent="0.2">
      <c r="A6" s="3" t="s">
        <v>117</v>
      </c>
      <c r="B6" s="57">
        <v>49394.893319199771</v>
      </c>
      <c r="C6" s="58">
        <v>54.237446787801481</v>
      </c>
      <c r="D6" s="57">
        <v>47909.538410111782</v>
      </c>
      <c r="E6" s="58">
        <v>53.925936773254953</v>
      </c>
      <c r="F6" s="58">
        <v>3.1003323312638944</v>
      </c>
    </row>
    <row r="7" spans="1:6" x14ac:dyDescent="0.2">
      <c r="A7" s="3" t="s">
        <v>50</v>
      </c>
      <c r="B7" s="57">
        <v>13748.958611017331</v>
      </c>
      <c r="C7" s="58">
        <v>15.096872590326679</v>
      </c>
      <c r="D7" s="57">
        <v>13959.964101461735</v>
      </c>
      <c r="E7" s="58">
        <v>15.713032654337738</v>
      </c>
      <c r="F7" s="58">
        <v>-1.5115045347595839</v>
      </c>
    </row>
    <row r="8" spans="1:6" x14ac:dyDescent="0.2">
      <c r="A8" s="3" t="s">
        <v>118</v>
      </c>
      <c r="B8" s="57">
        <v>20512.565658974228</v>
      </c>
      <c r="C8" s="58">
        <v>22.523566985363878</v>
      </c>
      <c r="D8" s="57">
        <v>19773.367153912295</v>
      </c>
      <c r="E8" s="58">
        <v>22.256472976395411</v>
      </c>
      <c r="F8" s="58">
        <v>3.7383542181164522</v>
      </c>
    </row>
    <row r="9" spans="1:6" x14ac:dyDescent="0.2">
      <c r="A9" s="3" t="s">
        <v>682</v>
      </c>
      <c r="B9" s="57">
        <v>48.318524887742427</v>
      </c>
      <c r="C9" s="58">
        <v>5.3055553851056432E-2</v>
      </c>
      <c r="D9" s="57">
        <v>48.318524887742427</v>
      </c>
      <c r="E9" s="58">
        <v>5.4386283077263002E-2</v>
      </c>
      <c r="F9" s="95">
        <v>0</v>
      </c>
    </row>
    <row r="10" spans="1:6" x14ac:dyDescent="0.2">
      <c r="A10" s="3" t="s">
        <v>683</v>
      </c>
      <c r="B10" s="57">
        <v>6712.2001417121801</v>
      </c>
      <c r="C10" s="58">
        <v>7.3702476825409162</v>
      </c>
      <c r="D10" s="57">
        <v>6413.3021852151523</v>
      </c>
      <c r="E10" s="58">
        <v>7.2186737677835051</v>
      </c>
      <c r="F10" s="58">
        <v>4.6605936827066934</v>
      </c>
    </row>
    <row r="11" spans="1:6" x14ac:dyDescent="0.2">
      <c r="A11" s="3" t="s">
        <v>112</v>
      </c>
      <c r="B11" s="57">
        <v>308.85978452660737</v>
      </c>
      <c r="C11" s="58">
        <v>0.33913963574939626</v>
      </c>
      <c r="D11" s="57">
        <v>309.0910223116461</v>
      </c>
      <c r="E11" s="58">
        <v>0.34790614728278441</v>
      </c>
      <c r="F11" s="58">
        <v>-7.4812197167467384E-2</v>
      </c>
    </row>
    <row r="12" spans="1:6" x14ac:dyDescent="0.2">
      <c r="A12" s="59" t="s">
        <v>114</v>
      </c>
      <c r="B12" s="60">
        <v>91071.568159268805</v>
      </c>
      <c r="C12" s="61">
        <v>100</v>
      </c>
      <c r="D12" s="60">
        <v>88843.21956530746</v>
      </c>
      <c r="E12" s="61">
        <v>100</v>
      </c>
      <c r="F12" s="61">
        <v>2.5081808210735952</v>
      </c>
    </row>
    <row r="13" spans="1:6" x14ac:dyDescent="0.2">
      <c r="A13" s="690" t="s">
        <v>680</v>
      </c>
      <c r="B13" s="3"/>
      <c r="C13" s="3"/>
      <c r="D13" s="3"/>
      <c r="E13" s="3"/>
      <c r="F13" s="54" t="s">
        <v>560</v>
      </c>
    </row>
    <row r="14" spans="1:6" x14ac:dyDescent="0.2">
      <c r="A14" s="426" t="s">
        <v>684</v>
      </c>
    </row>
  </sheetData>
  <mergeCells count="5">
    <mergeCell ref="B3:B4"/>
    <mergeCell ref="C3:C4"/>
    <mergeCell ref="D3:D4"/>
    <mergeCell ref="E3:E4"/>
    <mergeCell ref="F3:F4"/>
  </mergeCells>
  <conditionalFormatting sqref="F9">
    <cfRule type="cellIs" dxfId="2" priority="1" stopIfTrue="1" operator="equal">
      <formula>0</formula>
    </cfRule>
  </conditionalFormatting>
  <conditionalFormatting sqref="F9">
    <cfRule type="cellIs" dxfId="1" priority="2" operator="between">
      <formula>0</formula>
      <formula>0.5</formula>
    </cfRule>
    <cfRule type="cellIs" dxfId="0" priority="3" operator="between">
      <formula>0</formula>
      <formula>0.49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8" customWidth="1"/>
    <col min="2" max="2" width="12.125" style="68" customWidth="1"/>
    <col min="3" max="3" width="12.625" style="68" customWidth="1"/>
    <col min="4" max="4" width="11" style="68"/>
    <col min="5" max="5" width="12.625" style="68" customWidth="1"/>
    <col min="6" max="6" width="13.5" style="68" customWidth="1"/>
    <col min="7" max="7" width="11" style="68"/>
    <col min="8" max="8" width="15.625" style="68" customWidth="1"/>
    <col min="9" max="9" width="11" style="68"/>
    <col min="10" max="10" width="10" style="68"/>
    <col min="11" max="12" width="10.125" style="68" bestFit="1" customWidth="1"/>
    <col min="13" max="256" width="10" style="68"/>
    <col min="257" max="257" width="28.125" style="68" customWidth="1"/>
    <col min="258" max="258" width="10.625" style="68" customWidth="1"/>
    <col min="259" max="259" width="11.125" style="68" customWidth="1"/>
    <col min="260" max="260" width="10" style="68"/>
    <col min="261" max="261" width="11.125" style="68" customWidth="1"/>
    <col min="262" max="262" width="11.625" style="68" customWidth="1"/>
    <col min="263" max="263" width="10" style="68"/>
    <col min="264" max="264" width="10.625" style="68" bestFit="1" customWidth="1"/>
    <col min="265" max="266" width="10" style="68"/>
    <col min="267" max="268" width="10.125" style="68" bestFit="1" customWidth="1"/>
    <col min="269" max="512" width="10" style="68"/>
    <col min="513" max="513" width="28.125" style="68" customWidth="1"/>
    <col min="514" max="514" width="10.625" style="68" customWidth="1"/>
    <col min="515" max="515" width="11.125" style="68" customWidth="1"/>
    <col min="516" max="516" width="10" style="68"/>
    <col min="517" max="517" width="11.125" style="68" customWidth="1"/>
    <col min="518" max="518" width="11.625" style="68" customWidth="1"/>
    <col min="519" max="519" width="10" style="68"/>
    <col min="520" max="520" width="10.625" style="68" bestFit="1" customWidth="1"/>
    <col min="521" max="522" width="10" style="68"/>
    <col min="523" max="524" width="10.125" style="68" bestFit="1" customWidth="1"/>
    <col min="525" max="768" width="10" style="68"/>
    <col min="769" max="769" width="28.125" style="68" customWidth="1"/>
    <col min="770" max="770" width="10.625" style="68" customWidth="1"/>
    <col min="771" max="771" width="11.125" style="68" customWidth="1"/>
    <col min="772" max="772" width="10" style="68"/>
    <col min="773" max="773" width="11.125" style="68" customWidth="1"/>
    <col min="774" max="774" width="11.625" style="68" customWidth="1"/>
    <col min="775" max="775" width="10" style="68"/>
    <col min="776" max="776" width="10.625" style="68" bestFit="1" customWidth="1"/>
    <col min="777" max="778" width="10" style="68"/>
    <col min="779" max="780" width="10.125" style="68" bestFit="1" customWidth="1"/>
    <col min="781" max="1024" width="11" style="68"/>
    <col min="1025" max="1025" width="28.125" style="68" customWidth="1"/>
    <col min="1026" max="1026" width="10.625" style="68" customWidth="1"/>
    <col min="1027" max="1027" width="11.125" style="68" customWidth="1"/>
    <col min="1028" max="1028" width="10" style="68"/>
    <col min="1029" max="1029" width="11.125" style="68" customWidth="1"/>
    <col min="1030" max="1030" width="11.625" style="68" customWidth="1"/>
    <col min="1031" max="1031" width="10" style="68"/>
    <col min="1032" max="1032" width="10.625" style="68" bestFit="1" customWidth="1"/>
    <col min="1033" max="1034" width="10" style="68"/>
    <col min="1035" max="1036" width="10.125" style="68" bestFit="1" customWidth="1"/>
    <col min="1037" max="1280" width="10" style="68"/>
    <col min="1281" max="1281" width="28.125" style="68" customWidth="1"/>
    <col min="1282" max="1282" width="10.625" style="68" customWidth="1"/>
    <col min="1283" max="1283" width="11.125" style="68" customWidth="1"/>
    <col min="1284" max="1284" width="10" style="68"/>
    <col min="1285" max="1285" width="11.125" style="68" customWidth="1"/>
    <col min="1286" max="1286" width="11.625" style="68" customWidth="1"/>
    <col min="1287" max="1287" width="10" style="68"/>
    <col min="1288" max="1288" width="10.625" style="68" bestFit="1" customWidth="1"/>
    <col min="1289" max="1290" width="10" style="68"/>
    <col min="1291" max="1292" width="10.125" style="68" bestFit="1" customWidth="1"/>
    <col min="1293" max="1536" width="10" style="68"/>
    <col min="1537" max="1537" width="28.125" style="68" customWidth="1"/>
    <col min="1538" max="1538" width="10.625" style="68" customWidth="1"/>
    <col min="1539" max="1539" width="11.125" style="68" customWidth="1"/>
    <col min="1540" max="1540" width="10" style="68"/>
    <col min="1541" max="1541" width="11.125" style="68" customWidth="1"/>
    <col min="1542" max="1542" width="11.625" style="68" customWidth="1"/>
    <col min="1543" max="1543" width="10" style="68"/>
    <col min="1544" max="1544" width="10.625" style="68" bestFit="1" customWidth="1"/>
    <col min="1545" max="1546" width="10" style="68"/>
    <col min="1547" max="1548" width="10.125" style="68" bestFit="1" customWidth="1"/>
    <col min="1549" max="1792" width="10" style="68"/>
    <col min="1793" max="1793" width="28.125" style="68" customWidth="1"/>
    <col min="1794" max="1794" width="10.625" style="68" customWidth="1"/>
    <col min="1795" max="1795" width="11.125" style="68" customWidth="1"/>
    <col min="1796" max="1796" width="10" style="68"/>
    <col min="1797" max="1797" width="11.125" style="68" customWidth="1"/>
    <col min="1798" max="1798" width="11.625" style="68" customWidth="1"/>
    <col min="1799" max="1799" width="10" style="68"/>
    <col min="1800" max="1800" width="10.625" style="68" bestFit="1" customWidth="1"/>
    <col min="1801" max="1802" width="10" style="68"/>
    <col min="1803" max="1804" width="10.125" style="68" bestFit="1" customWidth="1"/>
    <col min="1805" max="2048" width="11" style="68"/>
    <col min="2049" max="2049" width="28.125" style="68" customWidth="1"/>
    <col min="2050" max="2050" width="10.625" style="68" customWidth="1"/>
    <col min="2051" max="2051" width="11.125" style="68" customWidth="1"/>
    <col min="2052" max="2052" width="10" style="68"/>
    <col min="2053" max="2053" width="11.125" style="68" customWidth="1"/>
    <col min="2054" max="2054" width="11.625" style="68" customWidth="1"/>
    <col min="2055" max="2055" width="10" style="68"/>
    <col min="2056" max="2056" width="10.625" style="68" bestFit="1" customWidth="1"/>
    <col min="2057" max="2058" width="10" style="68"/>
    <col min="2059" max="2060" width="10.125" style="68" bestFit="1" customWidth="1"/>
    <col min="2061" max="2304" width="10" style="68"/>
    <col min="2305" max="2305" width="28.125" style="68" customWidth="1"/>
    <col min="2306" max="2306" width="10.625" style="68" customWidth="1"/>
    <col min="2307" max="2307" width="11.125" style="68" customWidth="1"/>
    <col min="2308" max="2308" width="10" style="68"/>
    <col min="2309" max="2309" width="11.125" style="68" customWidth="1"/>
    <col min="2310" max="2310" width="11.625" style="68" customWidth="1"/>
    <col min="2311" max="2311" width="10" style="68"/>
    <col min="2312" max="2312" width="10.625" style="68" bestFit="1" customWidth="1"/>
    <col min="2313" max="2314" width="10" style="68"/>
    <col min="2315" max="2316" width="10.125" style="68" bestFit="1" customWidth="1"/>
    <col min="2317" max="2560" width="10" style="68"/>
    <col min="2561" max="2561" width="28.125" style="68" customWidth="1"/>
    <col min="2562" max="2562" width="10.625" style="68" customWidth="1"/>
    <col min="2563" max="2563" width="11.125" style="68" customWidth="1"/>
    <col min="2564" max="2564" width="10" style="68"/>
    <col min="2565" max="2565" width="11.125" style="68" customWidth="1"/>
    <col min="2566" max="2566" width="11.625" style="68" customWidth="1"/>
    <col min="2567" max="2567" width="10" style="68"/>
    <col min="2568" max="2568" width="10.625" style="68" bestFit="1" customWidth="1"/>
    <col min="2569" max="2570" width="10" style="68"/>
    <col min="2571" max="2572" width="10.125" style="68" bestFit="1" customWidth="1"/>
    <col min="2573" max="2816" width="10" style="68"/>
    <col min="2817" max="2817" width="28.125" style="68" customWidth="1"/>
    <col min="2818" max="2818" width="10.625" style="68" customWidth="1"/>
    <col min="2819" max="2819" width="11.125" style="68" customWidth="1"/>
    <col min="2820" max="2820" width="10" style="68"/>
    <col min="2821" max="2821" width="11.125" style="68" customWidth="1"/>
    <col min="2822" max="2822" width="11.625" style="68" customWidth="1"/>
    <col min="2823" max="2823" width="10" style="68"/>
    <col min="2824" max="2824" width="10.625" style="68" bestFit="1" customWidth="1"/>
    <col min="2825" max="2826" width="10" style="68"/>
    <col min="2827" max="2828" width="10.125" style="68" bestFit="1" customWidth="1"/>
    <col min="2829" max="3072" width="11" style="68"/>
    <col min="3073" max="3073" width="28.125" style="68" customWidth="1"/>
    <col min="3074" max="3074" width="10.625" style="68" customWidth="1"/>
    <col min="3075" max="3075" width="11.125" style="68" customWidth="1"/>
    <col min="3076" max="3076" width="10" style="68"/>
    <col min="3077" max="3077" width="11.125" style="68" customWidth="1"/>
    <col min="3078" max="3078" width="11.625" style="68" customWidth="1"/>
    <col min="3079" max="3079" width="10" style="68"/>
    <col min="3080" max="3080" width="10.625" style="68" bestFit="1" customWidth="1"/>
    <col min="3081" max="3082" width="10" style="68"/>
    <col min="3083" max="3084" width="10.125" style="68" bestFit="1" customWidth="1"/>
    <col min="3085" max="3328" width="10" style="68"/>
    <col min="3329" max="3329" width="28.125" style="68" customWidth="1"/>
    <col min="3330" max="3330" width="10.625" style="68" customWidth="1"/>
    <col min="3331" max="3331" width="11.125" style="68" customWidth="1"/>
    <col min="3332" max="3332" width="10" style="68"/>
    <col min="3333" max="3333" width="11.125" style="68" customWidth="1"/>
    <col min="3334" max="3334" width="11.625" style="68" customWidth="1"/>
    <col min="3335" max="3335" width="10" style="68"/>
    <col min="3336" max="3336" width="10.625" style="68" bestFit="1" customWidth="1"/>
    <col min="3337" max="3338" width="10" style="68"/>
    <col min="3339" max="3340" width="10.125" style="68" bestFit="1" customWidth="1"/>
    <col min="3341" max="3584" width="10" style="68"/>
    <col min="3585" max="3585" width="28.125" style="68" customWidth="1"/>
    <col min="3586" max="3586" width="10.625" style="68" customWidth="1"/>
    <col min="3587" max="3587" width="11.125" style="68" customWidth="1"/>
    <col min="3588" max="3588" width="10" style="68"/>
    <col min="3589" max="3589" width="11.125" style="68" customWidth="1"/>
    <col min="3590" max="3590" width="11.625" style="68" customWidth="1"/>
    <col min="3591" max="3591" width="10" style="68"/>
    <col min="3592" max="3592" width="10.625" style="68" bestFit="1" customWidth="1"/>
    <col min="3593" max="3594" width="10" style="68"/>
    <col min="3595" max="3596" width="10.125" style="68" bestFit="1" customWidth="1"/>
    <col min="3597" max="3840" width="10" style="68"/>
    <col min="3841" max="3841" width="28.125" style="68" customWidth="1"/>
    <col min="3842" max="3842" width="10.625" style="68" customWidth="1"/>
    <col min="3843" max="3843" width="11.125" style="68" customWidth="1"/>
    <col min="3844" max="3844" width="10" style="68"/>
    <col min="3845" max="3845" width="11.125" style="68" customWidth="1"/>
    <col min="3846" max="3846" width="11.625" style="68" customWidth="1"/>
    <col min="3847" max="3847" width="10" style="68"/>
    <col min="3848" max="3848" width="10.625" style="68" bestFit="1" customWidth="1"/>
    <col min="3849" max="3850" width="10" style="68"/>
    <col min="3851" max="3852" width="10.125" style="68" bestFit="1" customWidth="1"/>
    <col min="3853" max="4096" width="11" style="68"/>
    <col min="4097" max="4097" width="28.125" style="68" customWidth="1"/>
    <col min="4098" max="4098" width="10.625" style="68" customWidth="1"/>
    <col min="4099" max="4099" width="11.125" style="68" customWidth="1"/>
    <col min="4100" max="4100" width="10" style="68"/>
    <col min="4101" max="4101" width="11.125" style="68" customWidth="1"/>
    <col min="4102" max="4102" width="11.625" style="68" customWidth="1"/>
    <col min="4103" max="4103" width="10" style="68"/>
    <col min="4104" max="4104" width="10.625" style="68" bestFit="1" customWidth="1"/>
    <col min="4105" max="4106" width="10" style="68"/>
    <col min="4107" max="4108" width="10.125" style="68" bestFit="1" customWidth="1"/>
    <col min="4109" max="4352" width="10" style="68"/>
    <col min="4353" max="4353" width="28.125" style="68" customWidth="1"/>
    <col min="4354" max="4354" width="10.625" style="68" customWidth="1"/>
    <col min="4355" max="4355" width="11.125" style="68" customWidth="1"/>
    <col min="4356" max="4356" width="10" style="68"/>
    <col min="4357" max="4357" width="11.125" style="68" customWidth="1"/>
    <col min="4358" max="4358" width="11.625" style="68" customWidth="1"/>
    <col min="4359" max="4359" width="10" style="68"/>
    <col min="4360" max="4360" width="10.625" style="68" bestFit="1" customWidth="1"/>
    <col min="4361" max="4362" width="10" style="68"/>
    <col min="4363" max="4364" width="10.125" style="68" bestFit="1" customWidth="1"/>
    <col min="4365" max="4608" width="10" style="68"/>
    <col min="4609" max="4609" width="28.125" style="68" customWidth="1"/>
    <col min="4610" max="4610" width="10.625" style="68" customWidth="1"/>
    <col min="4611" max="4611" width="11.125" style="68" customWidth="1"/>
    <col min="4612" max="4612" width="10" style="68"/>
    <col min="4613" max="4613" width="11.125" style="68" customWidth="1"/>
    <col min="4614" max="4614" width="11.625" style="68" customWidth="1"/>
    <col min="4615" max="4615" width="10" style="68"/>
    <col min="4616" max="4616" width="10.625" style="68" bestFit="1" customWidth="1"/>
    <col min="4617" max="4618" width="10" style="68"/>
    <col min="4619" max="4620" width="10.125" style="68" bestFit="1" customWidth="1"/>
    <col min="4621" max="4864" width="10" style="68"/>
    <col min="4865" max="4865" width="28.125" style="68" customWidth="1"/>
    <col min="4866" max="4866" width="10.625" style="68" customWidth="1"/>
    <col min="4867" max="4867" width="11.125" style="68" customWidth="1"/>
    <col min="4868" max="4868" width="10" style="68"/>
    <col min="4869" max="4869" width="11.125" style="68" customWidth="1"/>
    <col min="4870" max="4870" width="11.625" style="68" customWidth="1"/>
    <col min="4871" max="4871" width="10" style="68"/>
    <col min="4872" max="4872" width="10.625" style="68" bestFit="1" customWidth="1"/>
    <col min="4873" max="4874" width="10" style="68"/>
    <col min="4875" max="4876" width="10.125" style="68" bestFit="1" customWidth="1"/>
    <col min="4877" max="5120" width="11" style="68"/>
    <col min="5121" max="5121" width="28.125" style="68" customWidth="1"/>
    <col min="5122" max="5122" width="10.625" style="68" customWidth="1"/>
    <col min="5123" max="5123" width="11.125" style="68" customWidth="1"/>
    <col min="5124" max="5124" width="10" style="68"/>
    <col min="5125" max="5125" width="11.125" style="68" customWidth="1"/>
    <col min="5126" max="5126" width="11.625" style="68" customWidth="1"/>
    <col min="5127" max="5127" width="10" style="68"/>
    <col min="5128" max="5128" width="10.625" style="68" bestFit="1" customWidth="1"/>
    <col min="5129" max="5130" width="10" style="68"/>
    <col min="5131" max="5132" width="10.125" style="68" bestFit="1" customWidth="1"/>
    <col min="5133" max="5376" width="10" style="68"/>
    <col min="5377" max="5377" width="28.125" style="68" customWidth="1"/>
    <col min="5378" max="5378" width="10.625" style="68" customWidth="1"/>
    <col min="5379" max="5379" width="11.125" style="68" customWidth="1"/>
    <col min="5380" max="5380" width="10" style="68"/>
    <col min="5381" max="5381" width="11.125" style="68" customWidth="1"/>
    <col min="5382" max="5382" width="11.625" style="68" customWidth="1"/>
    <col min="5383" max="5383" width="10" style="68"/>
    <col min="5384" max="5384" width="10.625" style="68" bestFit="1" customWidth="1"/>
    <col min="5385" max="5386" width="10" style="68"/>
    <col min="5387" max="5388" width="10.125" style="68" bestFit="1" customWidth="1"/>
    <col min="5389" max="5632" width="10" style="68"/>
    <col min="5633" max="5633" width="28.125" style="68" customWidth="1"/>
    <col min="5634" max="5634" width="10.625" style="68" customWidth="1"/>
    <col min="5635" max="5635" width="11.125" style="68" customWidth="1"/>
    <col min="5636" max="5636" width="10" style="68"/>
    <col min="5637" max="5637" width="11.125" style="68" customWidth="1"/>
    <col min="5638" max="5638" width="11.625" style="68" customWidth="1"/>
    <col min="5639" max="5639" width="10" style="68"/>
    <col min="5640" max="5640" width="10.625" style="68" bestFit="1" customWidth="1"/>
    <col min="5641" max="5642" width="10" style="68"/>
    <col min="5643" max="5644" width="10.125" style="68" bestFit="1" customWidth="1"/>
    <col min="5645" max="5888" width="10" style="68"/>
    <col min="5889" max="5889" width="28.125" style="68" customWidth="1"/>
    <col min="5890" max="5890" width="10.625" style="68" customWidth="1"/>
    <col min="5891" max="5891" width="11.125" style="68" customWidth="1"/>
    <col min="5892" max="5892" width="10" style="68"/>
    <col min="5893" max="5893" width="11.125" style="68" customWidth="1"/>
    <col min="5894" max="5894" width="11.625" style="68" customWidth="1"/>
    <col min="5895" max="5895" width="10" style="68"/>
    <col min="5896" max="5896" width="10.625" style="68" bestFit="1" customWidth="1"/>
    <col min="5897" max="5898" width="10" style="68"/>
    <col min="5899" max="5900" width="10.125" style="68" bestFit="1" customWidth="1"/>
    <col min="5901" max="6144" width="11" style="68"/>
    <col min="6145" max="6145" width="28.125" style="68" customWidth="1"/>
    <col min="6146" max="6146" width="10.625" style="68" customWidth="1"/>
    <col min="6147" max="6147" width="11.125" style="68" customWidth="1"/>
    <col min="6148" max="6148" width="10" style="68"/>
    <col min="6149" max="6149" width="11.125" style="68" customWidth="1"/>
    <col min="6150" max="6150" width="11.625" style="68" customWidth="1"/>
    <col min="6151" max="6151" width="10" style="68"/>
    <col min="6152" max="6152" width="10.625" style="68" bestFit="1" customWidth="1"/>
    <col min="6153" max="6154" width="10" style="68"/>
    <col min="6155" max="6156" width="10.125" style="68" bestFit="1" customWidth="1"/>
    <col min="6157" max="6400" width="10" style="68"/>
    <col min="6401" max="6401" width="28.125" style="68" customWidth="1"/>
    <col min="6402" max="6402" width="10.625" style="68" customWidth="1"/>
    <col min="6403" max="6403" width="11.125" style="68" customWidth="1"/>
    <col min="6404" max="6404" width="10" style="68"/>
    <col min="6405" max="6405" width="11.125" style="68" customWidth="1"/>
    <col min="6406" max="6406" width="11.625" style="68" customWidth="1"/>
    <col min="6407" max="6407" width="10" style="68"/>
    <col min="6408" max="6408" width="10.625" style="68" bestFit="1" customWidth="1"/>
    <col min="6409" max="6410" width="10" style="68"/>
    <col min="6411" max="6412" width="10.125" style="68" bestFit="1" customWidth="1"/>
    <col min="6413" max="6656" width="10" style="68"/>
    <col min="6657" max="6657" width="28.125" style="68" customWidth="1"/>
    <col min="6658" max="6658" width="10.625" style="68" customWidth="1"/>
    <col min="6659" max="6659" width="11.125" style="68" customWidth="1"/>
    <col min="6660" max="6660" width="10" style="68"/>
    <col min="6661" max="6661" width="11.125" style="68" customWidth="1"/>
    <col min="6662" max="6662" width="11.625" style="68" customWidth="1"/>
    <col min="6663" max="6663" width="10" style="68"/>
    <col min="6664" max="6664" width="10.625" style="68" bestFit="1" customWidth="1"/>
    <col min="6665" max="6666" width="10" style="68"/>
    <col min="6667" max="6668" width="10.125" style="68" bestFit="1" customWidth="1"/>
    <col min="6669" max="6912" width="10" style="68"/>
    <col min="6913" max="6913" width="28.125" style="68" customWidth="1"/>
    <col min="6914" max="6914" width="10.625" style="68" customWidth="1"/>
    <col min="6915" max="6915" width="11.125" style="68" customWidth="1"/>
    <col min="6916" max="6916" width="10" style="68"/>
    <col min="6917" max="6917" width="11.125" style="68" customWidth="1"/>
    <col min="6918" max="6918" width="11.625" style="68" customWidth="1"/>
    <col min="6919" max="6919" width="10" style="68"/>
    <col min="6920" max="6920" width="10.625" style="68" bestFit="1" customWidth="1"/>
    <col min="6921" max="6922" width="10" style="68"/>
    <col min="6923" max="6924" width="10.125" style="68" bestFit="1" customWidth="1"/>
    <col min="6925" max="7168" width="11" style="68"/>
    <col min="7169" max="7169" width="28.125" style="68" customWidth="1"/>
    <col min="7170" max="7170" width="10.625" style="68" customWidth="1"/>
    <col min="7171" max="7171" width="11.125" style="68" customWidth="1"/>
    <col min="7172" max="7172" width="10" style="68"/>
    <col min="7173" max="7173" width="11.125" style="68" customWidth="1"/>
    <col min="7174" max="7174" width="11.625" style="68" customWidth="1"/>
    <col min="7175" max="7175" width="10" style="68"/>
    <col min="7176" max="7176" width="10.625" style="68" bestFit="1" customWidth="1"/>
    <col min="7177" max="7178" width="10" style="68"/>
    <col min="7179" max="7180" width="10.125" style="68" bestFit="1" customWidth="1"/>
    <col min="7181" max="7424" width="10" style="68"/>
    <col min="7425" max="7425" width="28.125" style="68" customWidth="1"/>
    <col min="7426" max="7426" width="10.625" style="68" customWidth="1"/>
    <col min="7427" max="7427" width="11.125" style="68" customWidth="1"/>
    <col min="7428" max="7428" width="10" style="68"/>
    <col min="7429" max="7429" width="11.125" style="68" customWidth="1"/>
    <col min="7430" max="7430" width="11.625" style="68" customWidth="1"/>
    <col min="7431" max="7431" width="10" style="68"/>
    <col min="7432" max="7432" width="10.625" style="68" bestFit="1" customWidth="1"/>
    <col min="7433" max="7434" width="10" style="68"/>
    <col min="7435" max="7436" width="10.125" style="68" bestFit="1" customWidth="1"/>
    <col min="7437" max="7680" width="10" style="68"/>
    <col min="7681" max="7681" width="28.125" style="68" customWidth="1"/>
    <col min="7682" max="7682" width="10.625" style="68" customWidth="1"/>
    <col min="7683" max="7683" width="11.125" style="68" customWidth="1"/>
    <col min="7684" max="7684" width="10" style="68"/>
    <col min="7685" max="7685" width="11.125" style="68" customWidth="1"/>
    <col min="7686" max="7686" width="11.625" style="68" customWidth="1"/>
    <col min="7687" max="7687" width="10" style="68"/>
    <col min="7688" max="7688" width="10.625" style="68" bestFit="1" customWidth="1"/>
    <col min="7689" max="7690" width="10" style="68"/>
    <col min="7691" max="7692" width="10.125" style="68" bestFit="1" customWidth="1"/>
    <col min="7693" max="7936" width="10" style="68"/>
    <col min="7937" max="7937" width="28.125" style="68" customWidth="1"/>
    <col min="7938" max="7938" width="10.625" style="68" customWidth="1"/>
    <col min="7939" max="7939" width="11.125" style="68" customWidth="1"/>
    <col min="7940" max="7940" width="10" style="68"/>
    <col min="7941" max="7941" width="11.125" style="68" customWidth="1"/>
    <col min="7942" max="7942" width="11.625" style="68" customWidth="1"/>
    <col min="7943" max="7943" width="10" style="68"/>
    <col min="7944" max="7944" width="10.625" style="68" bestFit="1" customWidth="1"/>
    <col min="7945" max="7946" width="10" style="68"/>
    <col min="7947" max="7948" width="10.125" style="68" bestFit="1" customWidth="1"/>
    <col min="7949" max="8192" width="11" style="68"/>
    <col min="8193" max="8193" width="28.125" style="68" customWidth="1"/>
    <col min="8194" max="8194" width="10.625" style="68" customWidth="1"/>
    <col min="8195" max="8195" width="11.125" style="68" customWidth="1"/>
    <col min="8196" max="8196" width="10" style="68"/>
    <col min="8197" max="8197" width="11.125" style="68" customWidth="1"/>
    <col min="8198" max="8198" width="11.625" style="68" customWidth="1"/>
    <col min="8199" max="8199" width="10" style="68"/>
    <col min="8200" max="8200" width="10.625" style="68" bestFit="1" customWidth="1"/>
    <col min="8201" max="8202" width="10" style="68"/>
    <col min="8203" max="8204" width="10.125" style="68" bestFit="1" customWidth="1"/>
    <col min="8205" max="8448" width="10" style="68"/>
    <col min="8449" max="8449" width="28.125" style="68" customWidth="1"/>
    <col min="8450" max="8450" width="10.625" style="68" customWidth="1"/>
    <col min="8451" max="8451" width="11.125" style="68" customWidth="1"/>
    <col min="8452" max="8452" width="10" style="68"/>
    <col min="8453" max="8453" width="11.125" style="68" customWidth="1"/>
    <col min="8454" max="8454" width="11.625" style="68" customWidth="1"/>
    <col min="8455" max="8455" width="10" style="68"/>
    <col min="8456" max="8456" width="10.625" style="68" bestFit="1" customWidth="1"/>
    <col min="8457" max="8458" width="10" style="68"/>
    <col min="8459" max="8460" width="10.125" style="68" bestFit="1" customWidth="1"/>
    <col min="8461" max="8704" width="10" style="68"/>
    <col min="8705" max="8705" width="28.125" style="68" customWidth="1"/>
    <col min="8706" max="8706" width="10.625" style="68" customWidth="1"/>
    <col min="8707" max="8707" width="11.125" style="68" customWidth="1"/>
    <col min="8708" max="8708" width="10" style="68"/>
    <col min="8709" max="8709" width="11.125" style="68" customWidth="1"/>
    <col min="8710" max="8710" width="11.625" style="68" customWidth="1"/>
    <col min="8711" max="8711" width="10" style="68"/>
    <col min="8712" max="8712" width="10.625" style="68" bestFit="1" customWidth="1"/>
    <col min="8713" max="8714" width="10" style="68"/>
    <col min="8715" max="8716" width="10.125" style="68" bestFit="1" customWidth="1"/>
    <col min="8717" max="8960" width="10" style="68"/>
    <col min="8961" max="8961" width="28.125" style="68" customWidth="1"/>
    <col min="8962" max="8962" width="10.625" style="68" customWidth="1"/>
    <col min="8963" max="8963" width="11.125" style="68" customWidth="1"/>
    <col min="8964" max="8964" width="10" style="68"/>
    <col min="8965" max="8965" width="11.125" style="68" customWidth="1"/>
    <col min="8966" max="8966" width="11.625" style="68" customWidth="1"/>
    <col min="8967" max="8967" width="10" style="68"/>
    <col min="8968" max="8968" width="10.625" style="68" bestFit="1" customWidth="1"/>
    <col min="8969" max="8970" width="10" style="68"/>
    <col min="8971" max="8972" width="10.125" style="68" bestFit="1" customWidth="1"/>
    <col min="8973" max="9216" width="11" style="68"/>
    <col min="9217" max="9217" width="28.125" style="68" customWidth="1"/>
    <col min="9218" max="9218" width="10.625" style="68" customWidth="1"/>
    <col min="9219" max="9219" width="11.125" style="68" customWidth="1"/>
    <col min="9220" max="9220" width="10" style="68"/>
    <col min="9221" max="9221" width="11.125" style="68" customWidth="1"/>
    <col min="9222" max="9222" width="11.625" style="68" customWidth="1"/>
    <col min="9223" max="9223" width="10" style="68"/>
    <col min="9224" max="9224" width="10.625" style="68" bestFit="1" customWidth="1"/>
    <col min="9225" max="9226" width="10" style="68"/>
    <col min="9227" max="9228" width="10.125" style="68" bestFit="1" customWidth="1"/>
    <col min="9229" max="9472" width="10" style="68"/>
    <col min="9473" max="9473" width="28.125" style="68" customWidth="1"/>
    <col min="9474" max="9474" width="10.625" style="68" customWidth="1"/>
    <col min="9475" max="9475" width="11.125" style="68" customWidth="1"/>
    <col min="9476" max="9476" width="10" style="68"/>
    <col min="9477" max="9477" width="11.125" style="68" customWidth="1"/>
    <col min="9478" max="9478" width="11.625" style="68" customWidth="1"/>
    <col min="9479" max="9479" width="10" style="68"/>
    <col min="9480" max="9480" width="10.625" style="68" bestFit="1" customWidth="1"/>
    <col min="9481" max="9482" width="10" style="68"/>
    <col min="9483" max="9484" width="10.125" style="68" bestFit="1" customWidth="1"/>
    <col min="9485" max="9728" width="10" style="68"/>
    <col min="9729" max="9729" width="28.125" style="68" customWidth="1"/>
    <col min="9730" max="9730" width="10.625" style="68" customWidth="1"/>
    <col min="9731" max="9731" width="11.125" style="68" customWidth="1"/>
    <col min="9732" max="9732" width="10" style="68"/>
    <col min="9733" max="9733" width="11.125" style="68" customWidth="1"/>
    <col min="9734" max="9734" width="11.625" style="68" customWidth="1"/>
    <col min="9735" max="9735" width="10" style="68"/>
    <col min="9736" max="9736" width="10.625" style="68" bestFit="1" customWidth="1"/>
    <col min="9737" max="9738" width="10" style="68"/>
    <col min="9739" max="9740" width="10.125" style="68" bestFit="1" customWidth="1"/>
    <col min="9741" max="9984" width="10" style="68"/>
    <col min="9985" max="9985" width="28.125" style="68" customWidth="1"/>
    <col min="9986" max="9986" width="10.625" style="68" customWidth="1"/>
    <col min="9987" max="9987" width="11.125" style="68" customWidth="1"/>
    <col min="9988" max="9988" width="10" style="68"/>
    <col min="9989" max="9989" width="11.125" style="68" customWidth="1"/>
    <col min="9990" max="9990" width="11.625" style="68" customWidth="1"/>
    <col min="9991" max="9991" width="10" style="68"/>
    <col min="9992" max="9992" width="10.625" style="68" bestFit="1" customWidth="1"/>
    <col min="9993" max="9994" width="10" style="68"/>
    <col min="9995" max="9996" width="10.125" style="68" bestFit="1" customWidth="1"/>
    <col min="9997" max="10240" width="11" style="68"/>
    <col min="10241" max="10241" width="28.125" style="68" customWidth="1"/>
    <col min="10242" max="10242" width="10.625" style="68" customWidth="1"/>
    <col min="10243" max="10243" width="11.125" style="68" customWidth="1"/>
    <col min="10244" max="10244" width="10" style="68"/>
    <col min="10245" max="10245" width="11.125" style="68" customWidth="1"/>
    <col min="10246" max="10246" width="11.625" style="68" customWidth="1"/>
    <col min="10247" max="10247" width="10" style="68"/>
    <col min="10248" max="10248" width="10.625" style="68" bestFit="1" customWidth="1"/>
    <col min="10249" max="10250" width="10" style="68"/>
    <col min="10251" max="10252" width="10.125" style="68" bestFit="1" customWidth="1"/>
    <col min="10253" max="10496" width="10" style="68"/>
    <col min="10497" max="10497" width="28.125" style="68" customWidth="1"/>
    <col min="10498" max="10498" width="10.625" style="68" customWidth="1"/>
    <col min="10499" max="10499" width="11.125" style="68" customWidth="1"/>
    <col min="10500" max="10500" width="10" style="68"/>
    <col min="10501" max="10501" width="11.125" style="68" customWidth="1"/>
    <col min="10502" max="10502" width="11.625" style="68" customWidth="1"/>
    <col min="10503" max="10503" width="10" style="68"/>
    <col min="10504" max="10504" width="10.625" style="68" bestFit="1" customWidth="1"/>
    <col min="10505" max="10506" width="10" style="68"/>
    <col min="10507" max="10508" width="10.125" style="68" bestFit="1" customWidth="1"/>
    <col min="10509" max="10752" width="10" style="68"/>
    <col min="10753" max="10753" width="28.125" style="68" customWidth="1"/>
    <col min="10754" max="10754" width="10.625" style="68" customWidth="1"/>
    <col min="10755" max="10755" width="11.125" style="68" customWidth="1"/>
    <col min="10756" max="10756" width="10" style="68"/>
    <col min="10757" max="10757" width="11.125" style="68" customWidth="1"/>
    <col min="10758" max="10758" width="11.625" style="68" customWidth="1"/>
    <col min="10759" max="10759" width="10" style="68"/>
    <col min="10760" max="10760" width="10.625" style="68" bestFit="1" customWidth="1"/>
    <col min="10761" max="10762" width="10" style="68"/>
    <col min="10763" max="10764" width="10.125" style="68" bestFit="1" customWidth="1"/>
    <col min="10765" max="11008" width="10" style="68"/>
    <col min="11009" max="11009" width="28.125" style="68" customWidth="1"/>
    <col min="11010" max="11010" width="10.625" style="68" customWidth="1"/>
    <col min="11011" max="11011" width="11.125" style="68" customWidth="1"/>
    <col min="11012" max="11012" width="10" style="68"/>
    <col min="11013" max="11013" width="11.125" style="68" customWidth="1"/>
    <col min="11014" max="11014" width="11.625" style="68" customWidth="1"/>
    <col min="11015" max="11015" width="10" style="68"/>
    <col min="11016" max="11016" width="10.625" style="68" bestFit="1" customWidth="1"/>
    <col min="11017" max="11018" width="10" style="68"/>
    <col min="11019" max="11020" width="10.125" style="68" bestFit="1" customWidth="1"/>
    <col min="11021" max="11264" width="11" style="68"/>
    <col min="11265" max="11265" width="28.125" style="68" customWidth="1"/>
    <col min="11266" max="11266" width="10.625" style="68" customWidth="1"/>
    <col min="11267" max="11267" width="11.125" style="68" customWidth="1"/>
    <col min="11268" max="11268" width="10" style="68"/>
    <col min="11269" max="11269" width="11.125" style="68" customWidth="1"/>
    <col min="11270" max="11270" width="11.625" style="68" customWidth="1"/>
    <col min="11271" max="11271" width="10" style="68"/>
    <col min="11272" max="11272" width="10.625" style="68" bestFit="1" customWidth="1"/>
    <col min="11273" max="11274" width="10" style="68"/>
    <col min="11275" max="11276" width="10.125" style="68" bestFit="1" customWidth="1"/>
    <col min="11277" max="11520" width="10" style="68"/>
    <col min="11521" max="11521" width="28.125" style="68" customWidth="1"/>
    <col min="11522" max="11522" width="10.625" style="68" customWidth="1"/>
    <col min="11523" max="11523" width="11.125" style="68" customWidth="1"/>
    <col min="11524" max="11524" width="10" style="68"/>
    <col min="11525" max="11525" width="11.125" style="68" customWidth="1"/>
    <col min="11526" max="11526" width="11.625" style="68" customWidth="1"/>
    <col min="11527" max="11527" width="10" style="68"/>
    <col min="11528" max="11528" width="10.625" style="68" bestFit="1" customWidth="1"/>
    <col min="11529" max="11530" width="10" style="68"/>
    <col min="11531" max="11532" width="10.125" style="68" bestFit="1" customWidth="1"/>
    <col min="11533" max="11776" width="10" style="68"/>
    <col min="11777" max="11777" width="28.125" style="68" customWidth="1"/>
    <col min="11778" max="11778" width="10.625" style="68" customWidth="1"/>
    <col min="11779" max="11779" width="11.125" style="68" customWidth="1"/>
    <col min="11780" max="11780" width="10" style="68"/>
    <col min="11781" max="11781" width="11.125" style="68" customWidth="1"/>
    <col min="11782" max="11782" width="11.625" style="68" customWidth="1"/>
    <col min="11783" max="11783" width="10" style="68"/>
    <col min="11784" max="11784" width="10.625" style="68" bestFit="1" customWidth="1"/>
    <col min="11785" max="11786" width="10" style="68"/>
    <col min="11787" max="11788" width="10.125" style="68" bestFit="1" customWidth="1"/>
    <col min="11789" max="12032" width="10" style="68"/>
    <col min="12033" max="12033" width="28.125" style="68" customWidth="1"/>
    <col min="12034" max="12034" width="10.625" style="68" customWidth="1"/>
    <col min="12035" max="12035" width="11.125" style="68" customWidth="1"/>
    <col min="12036" max="12036" width="10" style="68"/>
    <col min="12037" max="12037" width="11.125" style="68" customWidth="1"/>
    <col min="12038" max="12038" width="11.625" style="68" customWidth="1"/>
    <col min="12039" max="12039" width="10" style="68"/>
    <col min="12040" max="12040" width="10.625" style="68" bestFit="1" customWidth="1"/>
    <col min="12041" max="12042" width="10" style="68"/>
    <col min="12043" max="12044" width="10.125" style="68" bestFit="1" customWidth="1"/>
    <col min="12045" max="12288" width="11" style="68"/>
    <col min="12289" max="12289" width="28.125" style="68" customWidth="1"/>
    <col min="12290" max="12290" width="10.625" style="68" customWidth="1"/>
    <col min="12291" max="12291" width="11.125" style="68" customWidth="1"/>
    <col min="12292" max="12292" width="10" style="68"/>
    <col min="12293" max="12293" width="11.125" style="68" customWidth="1"/>
    <col min="12294" max="12294" width="11.625" style="68" customWidth="1"/>
    <col min="12295" max="12295" width="10" style="68"/>
    <col min="12296" max="12296" width="10.625" style="68" bestFit="1" customWidth="1"/>
    <col min="12297" max="12298" width="10" style="68"/>
    <col min="12299" max="12300" width="10.125" style="68" bestFit="1" customWidth="1"/>
    <col min="12301" max="12544" width="10" style="68"/>
    <col min="12545" max="12545" width="28.125" style="68" customWidth="1"/>
    <col min="12546" max="12546" width="10.625" style="68" customWidth="1"/>
    <col min="12547" max="12547" width="11.125" style="68" customWidth="1"/>
    <col min="12548" max="12548" width="10" style="68"/>
    <col min="12549" max="12549" width="11.125" style="68" customWidth="1"/>
    <col min="12550" max="12550" width="11.625" style="68" customWidth="1"/>
    <col min="12551" max="12551" width="10" style="68"/>
    <col min="12552" max="12552" width="10.625" style="68" bestFit="1" customWidth="1"/>
    <col min="12553" max="12554" width="10" style="68"/>
    <col min="12555" max="12556" width="10.125" style="68" bestFit="1" customWidth="1"/>
    <col min="12557" max="12800" width="10" style="68"/>
    <col min="12801" max="12801" width="28.125" style="68" customWidth="1"/>
    <col min="12802" max="12802" width="10.625" style="68" customWidth="1"/>
    <col min="12803" max="12803" width="11.125" style="68" customWidth="1"/>
    <col min="12804" max="12804" width="10" style="68"/>
    <col min="12805" max="12805" width="11.125" style="68" customWidth="1"/>
    <col min="12806" max="12806" width="11.625" style="68" customWidth="1"/>
    <col min="12807" max="12807" width="10" style="68"/>
    <col min="12808" max="12808" width="10.625" style="68" bestFit="1" customWidth="1"/>
    <col min="12809" max="12810" width="10" style="68"/>
    <col min="12811" max="12812" width="10.125" style="68" bestFit="1" customWidth="1"/>
    <col min="12813" max="13056" width="10" style="68"/>
    <col min="13057" max="13057" width="28.125" style="68" customWidth="1"/>
    <col min="13058" max="13058" width="10.625" style="68" customWidth="1"/>
    <col min="13059" max="13059" width="11.125" style="68" customWidth="1"/>
    <col min="13060" max="13060" width="10" style="68"/>
    <col min="13061" max="13061" width="11.125" style="68" customWidth="1"/>
    <col min="13062" max="13062" width="11.625" style="68" customWidth="1"/>
    <col min="13063" max="13063" width="10" style="68"/>
    <col min="13064" max="13064" width="10.625" style="68" bestFit="1" customWidth="1"/>
    <col min="13065" max="13066" width="10" style="68"/>
    <col min="13067" max="13068" width="10.125" style="68" bestFit="1" customWidth="1"/>
    <col min="13069" max="13312" width="11" style="68"/>
    <col min="13313" max="13313" width="28.125" style="68" customWidth="1"/>
    <col min="13314" max="13314" width="10.625" style="68" customWidth="1"/>
    <col min="13315" max="13315" width="11.125" style="68" customWidth="1"/>
    <col min="13316" max="13316" width="10" style="68"/>
    <col min="13317" max="13317" width="11.125" style="68" customWidth="1"/>
    <col min="13318" max="13318" width="11.625" style="68" customWidth="1"/>
    <col min="13319" max="13319" width="10" style="68"/>
    <col min="13320" max="13320" width="10.625" style="68" bestFit="1" customWidth="1"/>
    <col min="13321" max="13322" width="10" style="68"/>
    <col min="13323" max="13324" width="10.125" style="68" bestFit="1" customWidth="1"/>
    <col min="13325" max="13568" width="10" style="68"/>
    <col min="13569" max="13569" width="28.125" style="68" customWidth="1"/>
    <col min="13570" max="13570" width="10.625" style="68" customWidth="1"/>
    <col min="13571" max="13571" width="11.125" style="68" customWidth="1"/>
    <col min="13572" max="13572" width="10" style="68"/>
    <col min="13573" max="13573" width="11.125" style="68" customWidth="1"/>
    <col min="13574" max="13574" width="11.625" style="68" customWidth="1"/>
    <col min="13575" max="13575" width="10" style="68"/>
    <col min="13576" max="13576" width="10.625" style="68" bestFit="1" customWidth="1"/>
    <col min="13577" max="13578" width="10" style="68"/>
    <col min="13579" max="13580" width="10.125" style="68" bestFit="1" customWidth="1"/>
    <col min="13581" max="13824" width="10" style="68"/>
    <col min="13825" max="13825" width="28.125" style="68" customWidth="1"/>
    <col min="13826" max="13826" width="10.625" style="68" customWidth="1"/>
    <col min="13827" max="13827" width="11.125" style="68" customWidth="1"/>
    <col min="13828" max="13828" width="10" style="68"/>
    <col min="13829" max="13829" width="11.125" style="68" customWidth="1"/>
    <col min="13830" max="13830" width="11.625" style="68" customWidth="1"/>
    <col min="13831" max="13831" width="10" style="68"/>
    <col min="13832" max="13832" width="10.625" style="68" bestFit="1" customWidth="1"/>
    <col min="13833" max="13834" width="10" style="68"/>
    <col min="13835" max="13836" width="10.125" style="68" bestFit="1" customWidth="1"/>
    <col min="13837" max="14080" width="10" style="68"/>
    <col min="14081" max="14081" width="28.125" style="68" customWidth="1"/>
    <col min="14082" max="14082" width="10.625" style="68" customWidth="1"/>
    <col min="14083" max="14083" width="11.125" style="68" customWidth="1"/>
    <col min="14084" max="14084" width="10" style="68"/>
    <col min="14085" max="14085" width="11.125" style="68" customWidth="1"/>
    <col min="14086" max="14086" width="11.625" style="68" customWidth="1"/>
    <col min="14087" max="14087" width="10" style="68"/>
    <col min="14088" max="14088" width="10.625" style="68" bestFit="1" customWidth="1"/>
    <col min="14089" max="14090" width="10" style="68"/>
    <col min="14091" max="14092" width="10.125" style="68" bestFit="1" customWidth="1"/>
    <col min="14093" max="14336" width="11" style="68"/>
    <col min="14337" max="14337" width="28.125" style="68" customWidth="1"/>
    <col min="14338" max="14338" width="10.625" style="68" customWidth="1"/>
    <col min="14339" max="14339" width="11.125" style="68" customWidth="1"/>
    <col min="14340" max="14340" width="10" style="68"/>
    <col min="14341" max="14341" width="11.125" style="68" customWidth="1"/>
    <col min="14342" max="14342" width="11.625" style="68" customWidth="1"/>
    <col min="14343" max="14343" width="10" style="68"/>
    <col min="14344" max="14344" width="10.625" style="68" bestFit="1" customWidth="1"/>
    <col min="14345" max="14346" width="10" style="68"/>
    <col min="14347" max="14348" width="10.125" style="68" bestFit="1" customWidth="1"/>
    <col min="14349" max="14592" width="10" style="68"/>
    <col min="14593" max="14593" width="28.125" style="68" customWidth="1"/>
    <col min="14594" max="14594" width="10.625" style="68" customWidth="1"/>
    <col min="14595" max="14595" width="11.125" style="68" customWidth="1"/>
    <col min="14596" max="14596" width="10" style="68"/>
    <col min="14597" max="14597" width="11.125" style="68" customWidth="1"/>
    <col min="14598" max="14598" width="11.625" style="68" customWidth="1"/>
    <col min="14599" max="14599" width="10" style="68"/>
    <col min="14600" max="14600" width="10.625" style="68" bestFit="1" customWidth="1"/>
    <col min="14601" max="14602" width="10" style="68"/>
    <col min="14603" max="14604" width="10.125" style="68" bestFit="1" customWidth="1"/>
    <col min="14605" max="14848" width="10" style="68"/>
    <col min="14849" max="14849" width="28.125" style="68" customWidth="1"/>
    <col min="14850" max="14850" width="10.625" style="68" customWidth="1"/>
    <col min="14851" max="14851" width="11.125" style="68" customWidth="1"/>
    <col min="14852" max="14852" width="10" style="68"/>
    <col min="14853" max="14853" width="11.125" style="68" customWidth="1"/>
    <col min="14854" max="14854" width="11.625" style="68" customWidth="1"/>
    <col min="14855" max="14855" width="10" style="68"/>
    <col min="14856" max="14856" width="10.625" style="68" bestFit="1" customWidth="1"/>
    <col min="14857" max="14858" width="10" style="68"/>
    <col min="14859" max="14860" width="10.125" style="68" bestFit="1" customWidth="1"/>
    <col min="14861" max="15104" width="10" style="68"/>
    <col min="15105" max="15105" width="28.125" style="68" customWidth="1"/>
    <col min="15106" max="15106" width="10.625" style="68" customWidth="1"/>
    <col min="15107" max="15107" width="11.125" style="68" customWidth="1"/>
    <col min="15108" max="15108" width="10" style="68"/>
    <col min="15109" max="15109" width="11.125" style="68" customWidth="1"/>
    <col min="15110" max="15110" width="11.625" style="68" customWidth="1"/>
    <col min="15111" max="15111" width="10" style="68"/>
    <col min="15112" max="15112" width="10.625" style="68" bestFit="1" customWidth="1"/>
    <col min="15113" max="15114" width="10" style="68"/>
    <col min="15115" max="15116" width="10.125" style="68" bestFit="1" customWidth="1"/>
    <col min="15117" max="15360" width="11" style="68"/>
    <col min="15361" max="15361" width="28.125" style="68" customWidth="1"/>
    <col min="15362" max="15362" width="10.625" style="68" customWidth="1"/>
    <col min="15363" max="15363" width="11.125" style="68" customWidth="1"/>
    <col min="15364" max="15364" width="10" style="68"/>
    <col min="15365" max="15365" width="11.125" style="68" customWidth="1"/>
    <col min="15366" max="15366" width="11.625" style="68" customWidth="1"/>
    <col min="15367" max="15367" width="10" style="68"/>
    <col min="15368" max="15368" width="10.625" style="68" bestFit="1" customWidth="1"/>
    <col min="15369" max="15370" width="10" style="68"/>
    <col min="15371" max="15372" width="10.125" style="68" bestFit="1" customWidth="1"/>
    <col min="15373" max="15616" width="10" style="68"/>
    <col min="15617" max="15617" width="28.125" style="68" customWidth="1"/>
    <col min="15618" max="15618" width="10.625" style="68" customWidth="1"/>
    <col min="15619" max="15619" width="11.125" style="68" customWidth="1"/>
    <col min="15620" max="15620" width="10" style="68"/>
    <col min="15621" max="15621" width="11.125" style="68" customWidth="1"/>
    <col min="15622" max="15622" width="11.625" style="68" customWidth="1"/>
    <col min="15623" max="15623" width="10" style="68"/>
    <col min="15624" max="15624" width="10.625" style="68" bestFit="1" customWidth="1"/>
    <col min="15625" max="15626" width="10" style="68"/>
    <col min="15627" max="15628" width="10.125" style="68" bestFit="1" customWidth="1"/>
    <col min="15629" max="15872" width="10" style="68"/>
    <col min="15873" max="15873" width="28.125" style="68" customWidth="1"/>
    <col min="15874" max="15874" width="10.625" style="68" customWidth="1"/>
    <col min="15875" max="15875" width="11.125" style="68" customWidth="1"/>
    <col min="15876" max="15876" width="10" style="68"/>
    <col min="15877" max="15877" width="11.125" style="68" customWidth="1"/>
    <col min="15878" max="15878" width="11.625" style="68" customWidth="1"/>
    <col min="15879" max="15879" width="10" style="68"/>
    <col min="15880" max="15880" width="10.625" style="68" bestFit="1" customWidth="1"/>
    <col min="15881" max="15882" width="10" style="68"/>
    <col min="15883" max="15884" width="10.125" style="68" bestFit="1" customWidth="1"/>
    <col min="15885" max="16128" width="10" style="68"/>
    <col min="16129" max="16129" width="28.125" style="68" customWidth="1"/>
    <col min="16130" max="16130" width="10.625" style="68" customWidth="1"/>
    <col min="16131" max="16131" width="11.125" style="68" customWidth="1"/>
    <col min="16132" max="16132" width="10" style="68"/>
    <col min="16133" max="16133" width="11.125" style="68" customWidth="1"/>
    <col min="16134" max="16134" width="11.625" style="68" customWidth="1"/>
    <col min="16135" max="16135" width="10" style="68"/>
    <col min="16136" max="16136" width="10.625" style="68" bestFit="1" customWidth="1"/>
    <col min="16137" max="16138" width="10" style="68"/>
    <col min="16139" max="16140" width="10.125" style="68" bestFit="1" customWidth="1"/>
    <col min="16141" max="16384" width="11" style="68"/>
  </cols>
  <sheetData>
    <row r="1" spans="1:9" ht="14.25" x14ac:dyDescent="0.2">
      <c r="A1" s="6" t="s">
        <v>5</v>
      </c>
      <c r="B1" s="3"/>
      <c r="C1" s="3"/>
      <c r="D1" s="3"/>
      <c r="E1" s="3"/>
      <c r="F1" s="3"/>
      <c r="G1" s="3"/>
      <c r="H1" s="3"/>
      <c r="I1"/>
    </row>
    <row r="2" spans="1:9" ht="15.75" x14ac:dyDescent="0.25">
      <c r="A2" s="2"/>
      <c r="B2" s="88"/>
      <c r="C2" s="3"/>
      <c r="D2" s="3"/>
      <c r="E2" s="3"/>
      <c r="F2" s="3"/>
      <c r="G2" s="3"/>
      <c r="H2" s="54" t="s">
        <v>149</v>
      </c>
      <c r="I2"/>
    </row>
    <row r="3" spans="1:9" ht="14.25" x14ac:dyDescent="0.2">
      <c r="A3" s="55"/>
      <c r="B3" s="781">
        <f>INDICE!A3</f>
        <v>46265</v>
      </c>
      <c r="C3" s="782"/>
      <c r="D3" s="782" t="s">
        <v>115</v>
      </c>
      <c r="E3" s="782"/>
      <c r="F3" s="782" t="s">
        <v>116</v>
      </c>
      <c r="G3" s="782"/>
      <c r="H3" s="782"/>
      <c r="I3"/>
    </row>
    <row r="4" spans="1:9" ht="14.25" x14ac:dyDescent="0.2">
      <c r="A4" s="65"/>
      <c r="B4" s="62" t="s">
        <v>47</v>
      </c>
      <c r="C4" s="62" t="s">
        <v>413</v>
      </c>
      <c r="D4" s="62" t="s">
        <v>47</v>
      </c>
      <c r="E4" s="81" t="s">
        <v>413</v>
      </c>
      <c r="F4" s="62" t="s">
        <v>47</v>
      </c>
      <c r="G4" s="63" t="s">
        <v>413</v>
      </c>
      <c r="H4" s="63" t="s">
        <v>119</v>
      </c>
      <c r="I4"/>
    </row>
    <row r="5" spans="1:9" ht="14.25" x14ac:dyDescent="0.2">
      <c r="A5" s="3" t="s">
        <v>503</v>
      </c>
      <c r="B5" s="298">
        <v>137.63747999999998</v>
      </c>
      <c r="C5" s="71">
        <v>-5.2708931093499176</v>
      </c>
      <c r="D5" s="70">
        <v>1206.5086299999998</v>
      </c>
      <c r="E5" s="327">
        <v>-1.3947004848469173</v>
      </c>
      <c r="F5" s="70">
        <v>1930.9699599999999</v>
      </c>
      <c r="G5" s="71">
        <v>3.2147793462463374</v>
      </c>
      <c r="H5" s="301">
        <v>3.1969241109361834</v>
      </c>
      <c r="I5"/>
    </row>
    <row r="6" spans="1:9" ht="14.25" x14ac:dyDescent="0.2">
      <c r="A6" s="3" t="s">
        <v>48</v>
      </c>
      <c r="B6" s="299">
        <v>713.88532999999893</v>
      </c>
      <c r="C6" s="58">
        <v>6.2035103696490292</v>
      </c>
      <c r="D6" s="57">
        <v>4994.2969999999987</v>
      </c>
      <c r="E6" s="58">
        <v>6.9244859360806421</v>
      </c>
      <c r="F6" s="57">
        <v>7353.0253999999995</v>
      </c>
      <c r="G6" s="58">
        <v>7.5948443374295609</v>
      </c>
      <c r="H6" s="302">
        <v>12.173707865235862</v>
      </c>
      <c r="I6"/>
    </row>
    <row r="7" spans="1:9" ht="14.25" x14ac:dyDescent="0.2">
      <c r="A7" s="3" t="s">
        <v>49</v>
      </c>
      <c r="B7" s="299">
        <v>799.02174000000025</v>
      </c>
      <c r="C7" s="58">
        <v>5.4020789288654338</v>
      </c>
      <c r="D7" s="57">
        <v>5357.3950700000014</v>
      </c>
      <c r="E7" s="58">
        <v>4.5053586277004429</v>
      </c>
      <c r="F7" s="57">
        <v>7975.2690900000007</v>
      </c>
      <c r="G7" s="58">
        <v>4.5567951991090521</v>
      </c>
      <c r="H7" s="302">
        <v>13.203897819842355</v>
      </c>
      <c r="I7"/>
    </row>
    <row r="8" spans="1:9" ht="14.25" x14ac:dyDescent="0.2">
      <c r="A8" s="3" t="s">
        <v>120</v>
      </c>
      <c r="B8" s="299">
        <v>2218.6128799999992</v>
      </c>
      <c r="C8" s="58">
        <v>-6.7761805859863733</v>
      </c>
      <c r="D8" s="57">
        <v>19799.945449999999</v>
      </c>
      <c r="E8" s="58">
        <v>-2.5527866008338025</v>
      </c>
      <c r="F8" s="57">
        <v>30162.843260000001</v>
      </c>
      <c r="G8" s="239">
        <v>-0.75739759651762584</v>
      </c>
      <c r="H8" s="302">
        <v>49.937763336454481</v>
      </c>
      <c r="I8"/>
    </row>
    <row r="9" spans="1:9" ht="14.25" x14ac:dyDescent="0.2">
      <c r="A9" s="3" t="s">
        <v>121</v>
      </c>
      <c r="B9" s="299">
        <v>744.85064</v>
      </c>
      <c r="C9" s="58">
        <v>20.566806757238851</v>
      </c>
      <c r="D9" s="57">
        <v>5273.4753799999999</v>
      </c>
      <c r="E9" s="58">
        <v>3.2780174720704118</v>
      </c>
      <c r="F9" s="57">
        <v>7902.3347800000001</v>
      </c>
      <c r="G9" s="72">
        <v>-0.61855637223425908</v>
      </c>
      <c r="H9" s="302">
        <v>13.083147389238301</v>
      </c>
      <c r="I9"/>
    </row>
    <row r="10" spans="1:9" ht="14.25" x14ac:dyDescent="0.2">
      <c r="A10" s="3" t="s">
        <v>577</v>
      </c>
      <c r="B10" s="299">
        <v>401.07100000000003</v>
      </c>
      <c r="C10" s="58">
        <v>11.40365983734058</v>
      </c>
      <c r="D10" s="57">
        <v>3507.916001848419</v>
      </c>
      <c r="E10" s="58">
        <v>12.501174647131977</v>
      </c>
      <c r="F10" s="57">
        <v>5076.4270018484194</v>
      </c>
      <c r="G10" s="58">
        <v>3.3167252543251937</v>
      </c>
      <c r="H10" s="302">
        <v>8.4045594782928141</v>
      </c>
      <c r="I10"/>
    </row>
    <row r="11" spans="1:9" ht="14.25" x14ac:dyDescent="0.2">
      <c r="A11" s="59" t="s">
        <v>578</v>
      </c>
      <c r="B11" s="60">
        <v>5015.079069999998</v>
      </c>
      <c r="C11" s="61">
        <v>1.6589986313934182</v>
      </c>
      <c r="D11" s="60">
        <v>40139.537531848422</v>
      </c>
      <c r="E11" s="61">
        <v>1.4554257163383872</v>
      </c>
      <c r="F11" s="60">
        <v>60400.869491848425</v>
      </c>
      <c r="G11" s="61">
        <v>1.359842959657042</v>
      </c>
      <c r="H11" s="61">
        <v>100</v>
      </c>
      <c r="I11"/>
    </row>
    <row r="12" spans="1:9" ht="14.25" x14ac:dyDescent="0.2">
      <c r="A12" s="3"/>
      <c r="B12" s="3"/>
      <c r="C12" s="3"/>
      <c r="D12" s="3"/>
      <c r="E12" s="3"/>
      <c r="F12" s="3"/>
      <c r="G12" s="3"/>
      <c r="H12" s="78" t="s">
        <v>217</v>
      </c>
      <c r="I12"/>
    </row>
    <row r="13" spans="1:9" ht="14.25" x14ac:dyDescent="0.2">
      <c r="A13" s="79" t="s">
        <v>471</v>
      </c>
      <c r="B13" s="3"/>
      <c r="C13" s="3"/>
      <c r="D13" s="3"/>
      <c r="E13" s="3"/>
      <c r="F13" s="3"/>
      <c r="G13" s="3"/>
      <c r="H13" s="3"/>
      <c r="I13"/>
    </row>
    <row r="14" spans="1:9" ht="14.25" x14ac:dyDescent="0.2">
      <c r="A14" s="79" t="s">
        <v>414</v>
      </c>
      <c r="B14" s="57"/>
      <c r="C14" s="3"/>
      <c r="D14" s="3"/>
      <c r="E14" s="3"/>
      <c r="F14" s="3"/>
      <c r="G14" s="3"/>
      <c r="H14" s="3"/>
      <c r="I14"/>
    </row>
    <row r="15" spans="1:9" ht="14.25" x14ac:dyDescent="0.2">
      <c r="A15" s="79" t="s">
        <v>415</v>
      </c>
      <c r="B15" s="3"/>
      <c r="C15" s="3"/>
      <c r="D15" s="3"/>
      <c r="E15" s="3"/>
      <c r="F15" s="3"/>
      <c r="G15" s="3"/>
      <c r="H15" s="3"/>
      <c r="I15"/>
    </row>
    <row r="16" spans="1:9" ht="14.25" x14ac:dyDescent="0.2">
      <c r="A16" s="132" t="s">
        <v>524</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E5">
    <cfRule type="cellIs" dxfId="252" priority="1" operator="equal">
      <formula>0</formula>
    </cfRule>
    <cfRule type="cellIs" dxfId="251" priority="2" operator="between">
      <formula>0</formula>
      <formula>0.5</formula>
    </cfRule>
  </conditionalFormatting>
  <conditionalFormatting sqref="G8">
    <cfRule type="cellIs" dxfId="250"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7" customWidth="1"/>
    <col min="2" max="16384" width="11.125" style="17"/>
  </cols>
  <sheetData>
    <row r="1" spans="1:18" s="3" customFormat="1" ht="13.5" thickTop="1" x14ac:dyDescent="0.2">
      <c r="A1" s="284" t="s">
        <v>416</v>
      </c>
      <c r="B1" s="551"/>
      <c r="C1" s="551"/>
      <c r="D1" s="551"/>
    </row>
    <row r="2" spans="1:18" x14ac:dyDescent="0.2">
      <c r="A2" s="552"/>
      <c r="B2" s="437"/>
      <c r="C2" s="437"/>
      <c r="D2" s="553"/>
    </row>
    <row r="3" spans="1:18" x14ac:dyDescent="0.2">
      <c r="A3" s="651"/>
      <c r="B3" s="651">
        <v>2024</v>
      </c>
      <c r="C3" s="651">
        <v>2025</v>
      </c>
      <c r="D3" s="651">
        <v>2026</v>
      </c>
    </row>
    <row r="4" spans="1:18" x14ac:dyDescent="0.2">
      <c r="A4" s="17" t="s">
        <v>124</v>
      </c>
      <c r="B4" s="555">
        <v>-7.490724684591217E-2</v>
      </c>
      <c r="C4" s="555">
        <v>3.3289078922703008</v>
      </c>
      <c r="D4" s="555">
        <v>0.6427587273885732</v>
      </c>
      <c r="Q4" s="556"/>
      <c r="R4" s="556"/>
    </row>
    <row r="5" spans="1:18" x14ac:dyDescent="0.2">
      <c r="A5" s="17" t="s">
        <v>125</v>
      </c>
      <c r="B5" s="555">
        <v>-0.13383804360284843</v>
      </c>
      <c r="C5" s="555">
        <v>3.4614552227368782</v>
      </c>
      <c r="D5" s="555">
        <v>0.4442096206096906</v>
      </c>
    </row>
    <row r="6" spans="1:18" x14ac:dyDescent="0.2">
      <c r="A6" s="17" t="s">
        <v>126</v>
      </c>
      <c r="B6" s="555">
        <v>-1.054189280611697</v>
      </c>
      <c r="C6" s="555">
        <v>4.0433108320581495</v>
      </c>
      <c r="D6" s="555">
        <v>0.63219612086890653</v>
      </c>
    </row>
    <row r="7" spans="1:18" x14ac:dyDescent="0.2">
      <c r="A7" s="17" t="s">
        <v>127</v>
      </c>
      <c r="B7" s="555">
        <v>0.23780748353468512</v>
      </c>
      <c r="C7" s="555">
        <v>3.0967587533339893</v>
      </c>
      <c r="D7" s="555">
        <v>0.51233349367060388</v>
      </c>
    </row>
    <row r="8" spans="1:18" x14ac:dyDescent="0.2">
      <c r="A8" s="17" t="s">
        <v>128</v>
      </c>
      <c r="B8" s="555">
        <v>1.0409317414524721</v>
      </c>
      <c r="C8" s="555">
        <v>2.5384695001278774</v>
      </c>
      <c r="D8" s="557">
        <v>0.5876340486558489</v>
      </c>
    </row>
    <row r="9" spans="1:18" x14ac:dyDescent="0.2">
      <c r="A9" s="17" t="s">
        <v>129</v>
      </c>
      <c r="B9" s="555">
        <v>1.127845993941379</v>
      </c>
      <c r="C9" s="555">
        <v>2.7848637964947041</v>
      </c>
      <c r="D9" s="557">
        <v>0.95941629764183467</v>
      </c>
    </row>
    <row r="10" spans="1:18" x14ac:dyDescent="0.2">
      <c r="A10" s="17" t="s">
        <v>130</v>
      </c>
      <c r="B10" s="555">
        <v>1.7420006853981269</v>
      </c>
      <c r="C10" s="555">
        <v>2.4660372904840351</v>
      </c>
      <c r="D10" s="555">
        <v>1.047538213758421</v>
      </c>
    </row>
    <row r="11" spans="1:18" x14ac:dyDescent="0.2">
      <c r="A11" s="17" t="s">
        <v>131</v>
      </c>
      <c r="B11" s="555">
        <v>2.6719996239043144</v>
      </c>
      <c r="C11" s="555">
        <v>1.7606758122350457</v>
      </c>
      <c r="D11" s="675">
        <v>1.3598429596570423</v>
      </c>
    </row>
    <row r="12" spans="1:18" x14ac:dyDescent="0.2">
      <c r="A12" s="17" t="s">
        <v>132</v>
      </c>
      <c r="B12" s="555">
        <v>3.4099297778094075</v>
      </c>
      <c r="C12" s="555">
        <v>1.4069417146329186</v>
      </c>
      <c r="D12" s="557" t="s">
        <v>501</v>
      </c>
    </row>
    <row r="13" spans="1:18" x14ac:dyDescent="0.2">
      <c r="A13" s="17" t="s">
        <v>133</v>
      </c>
      <c r="B13" s="555">
        <v>3.8819312218378026</v>
      </c>
      <c r="C13" s="555">
        <v>0.9226108429350689</v>
      </c>
      <c r="D13" s="557" t="s">
        <v>501</v>
      </c>
    </row>
    <row r="14" spans="1:18" x14ac:dyDescent="0.2">
      <c r="A14" s="17" t="s">
        <v>134</v>
      </c>
      <c r="B14" s="555">
        <v>3.4600566270083477</v>
      </c>
      <c r="C14" s="555">
        <v>0.81602043563359883</v>
      </c>
      <c r="D14" s="555" t="s">
        <v>501</v>
      </c>
    </row>
    <row r="15" spans="1:18" x14ac:dyDescent="0.2">
      <c r="A15" s="437" t="s">
        <v>135</v>
      </c>
      <c r="B15" s="443">
        <v>4.163895138806164</v>
      </c>
      <c r="C15" s="443">
        <v>0.79623206056118001</v>
      </c>
      <c r="D15" s="443" t="s">
        <v>501</v>
      </c>
    </row>
    <row r="16" spans="1:18" x14ac:dyDescent="0.2">
      <c r="A16" s="559"/>
      <c r="D16" s="78" t="s">
        <v>217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0" customWidth="1"/>
    <col min="2" max="2" width="9.125" style="80" customWidth="1"/>
    <col min="3" max="3" width="12" style="80" customWidth="1"/>
    <col min="4" max="4" width="9.125" style="80" customWidth="1"/>
    <col min="5" max="5" width="10.5" style="80" customWidth="1"/>
    <col min="6" max="6" width="9.125" style="80" customWidth="1"/>
    <col min="7" max="7" width="10.625" style="80" customWidth="1"/>
    <col min="8" max="8" width="15.625" style="80" customWidth="1"/>
    <col min="9" max="9" width="11" style="80"/>
    <col min="10" max="10" width="10.625" style="80" bestFit="1" customWidth="1"/>
    <col min="11" max="256" width="10" style="80"/>
    <col min="257" max="257" width="24" style="80" customWidth="1"/>
    <col min="258" max="260" width="8.125" style="80" bestFit="1" customWidth="1"/>
    <col min="261" max="261" width="7.5" style="80" bestFit="1" customWidth="1"/>
    <col min="262" max="262" width="8.125" style="80" bestFit="1" customWidth="1"/>
    <col min="263" max="263" width="7.5" style="80" bestFit="1" customWidth="1"/>
    <col min="264" max="264" width="10.625" style="80" bestFit="1" customWidth="1"/>
    <col min="265" max="265" width="10" style="80"/>
    <col min="266" max="266" width="10.625" style="80" bestFit="1" customWidth="1"/>
    <col min="267" max="512" width="10" style="80"/>
    <col min="513" max="513" width="24" style="80" customWidth="1"/>
    <col min="514" max="516" width="8.125" style="80" bestFit="1" customWidth="1"/>
    <col min="517" max="517" width="7.5" style="80" bestFit="1" customWidth="1"/>
    <col min="518" max="518" width="8.125" style="80" bestFit="1" customWidth="1"/>
    <col min="519" max="519" width="7.5" style="80" bestFit="1" customWidth="1"/>
    <col min="520" max="520" width="10.625" style="80" bestFit="1" customWidth="1"/>
    <col min="521" max="521" width="10" style="80"/>
    <col min="522" max="522" width="10.625" style="80" bestFit="1" customWidth="1"/>
    <col min="523" max="768" width="10" style="80"/>
    <col min="769" max="769" width="24" style="80" customWidth="1"/>
    <col min="770" max="772" width="8.125" style="80" bestFit="1" customWidth="1"/>
    <col min="773" max="773" width="7.5" style="80" bestFit="1" customWidth="1"/>
    <col min="774" max="774" width="8.125" style="80" bestFit="1" customWidth="1"/>
    <col min="775" max="775" width="7.5" style="80" bestFit="1" customWidth="1"/>
    <col min="776" max="776" width="10.625" style="80" bestFit="1" customWidth="1"/>
    <col min="777" max="777" width="10" style="80"/>
    <col min="778" max="778" width="10.625" style="80" bestFit="1" customWidth="1"/>
    <col min="779" max="1024" width="11" style="80"/>
    <col min="1025" max="1025" width="24" style="80" customWidth="1"/>
    <col min="1026" max="1028" width="8.125" style="80" bestFit="1" customWidth="1"/>
    <col min="1029" max="1029" width="7.5" style="80" bestFit="1" customWidth="1"/>
    <col min="1030" max="1030" width="8.125" style="80" bestFit="1" customWidth="1"/>
    <col min="1031" max="1031" width="7.5" style="80" bestFit="1" customWidth="1"/>
    <col min="1032" max="1032" width="10.625" style="80" bestFit="1" customWidth="1"/>
    <col min="1033" max="1033" width="10" style="80"/>
    <col min="1034" max="1034" width="10.625" style="80" bestFit="1" customWidth="1"/>
    <col min="1035" max="1280" width="10" style="80"/>
    <col min="1281" max="1281" width="24" style="80" customWidth="1"/>
    <col min="1282" max="1284" width="8.125" style="80" bestFit="1" customWidth="1"/>
    <col min="1285" max="1285" width="7.5" style="80" bestFit="1" customWidth="1"/>
    <col min="1286" max="1286" width="8.125" style="80" bestFit="1" customWidth="1"/>
    <col min="1287" max="1287" width="7.5" style="80" bestFit="1" customWidth="1"/>
    <col min="1288" max="1288" width="10.625" style="80" bestFit="1" customWidth="1"/>
    <col min="1289" max="1289" width="10" style="80"/>
    <col min="1290" max="1290" width="10.625" style="80" bestFit="1" customWidth="1"/>
    <col min="1291" max="1536" width="10" style="80"/>
    <col min="1537" max="1537" width="24" style="80" customWidth="1"/>
    <col min="1538" max="1540" width="8.125" style="80" bestFit="1" customWidth="1"/>
    <col min="1541" max="1541" width="7.5" style="80" bestFit="1" customWidth="1"/>
    <col min="1542" max="1542" width="8.125" style="80" bestFit="1" customWidth="1"/>
    <col min="1543" max="1543" width="7.5" style="80" bestFit="1" customWidth="1"/>
    <col min="1544" max="1544" width="10.625" style="80" bestFit="1" customWidth="1"/>
    <col min="1545" max="1545" width="10" style="80"/>
    <col min="1546" max="1546" width="10.625" style="80" bestFit="1" customWidth="1"/>
    <col min="1547" max="1792" width="10" style="80"/>
    <col min="1793" max="1793" width="24" style="80" customWidth="1"/>
    <col min="1794" max="1796" width="8.125" style="80" bestFit="1" customWidth="1"/>
    <col min="1797" max="1797" width="7.5" style="80" bestFit="1" customWidth="1"/>
    <col min="1798" max="1798" width="8.125" style="80" bestFit="1" customWidth="1"/>
    <col min="1799" max="1799" width="7.5" style="80" bestFit="1" customWidth="1"/>
    <col min="1800" max="1800" width="10.625" style="80" bestFit="1" customWidth="1"/>
    <col min="1801" max="1801" width="10" style="80"/>
    <col min="1802" max="1802" width="10.625" style="80" bestFit="1" customWidth="1"/>
    <col min="1803" max="2048" width="11" style="80"/>
    <col min="2049" max="2049" width="24" style="80" customWidth="1"/>
    <col min="2050" max="2052" width="8.125" style="80" bestFit="1" customWidth="1"/>
    <col min="2053" max="2053" width="7.5" style="80" bestFit="1" customWidth="1"/>
    <col min="2054" max="2054" width="8.125" style="80" bestFit="1" customWidth="1"/>
    <col min="2055" max="2055" width="7.5" style="80" bestFit="1" customWidth="1"/>
    <col min="2056" max="2056" width="10.625" style="80" bestFit="1" customWidth="1"/>
    <col min="2057" max="2057" width="10" style="80"/>
    <col min="2058" max="2058" width="10.625" style="80" bestFit="1" customWidth="1"/>
    <col min="2059" max="2304" width="10" style="80"/>
    <col min="2305" max="2305" width="24" style="80" customWidth="1"/>
    <col min="2306" max="2308" width="8.125" style="80" bestFit="1" customWidth="1"/>
    <col min="2309" max="2309" width="7.5" style="80" bestFit="1" customWidth="1"/>
    <col min="2310" max="2310" width="8.125" style="80" bestFit="1" customWidth="1"/>
    <col min="2311" max="2311" width="7.5" style="80" bestFit="1" customWidth="1"/>
    <col min="2312" max="2312" width="10.625" style="80" bestFit="1" customWidth="1"/>
    <col min="2313" max="2313" width="10" style="80"/>
    <col min="2314" max="2314" width="10.625" style="80" bestFit="1" customWidth="1"/>
    <col min="2315" max="2560" width="10" style="80"/>
    <col min="2561" max="2561" width="24" style="80" customWidth="1"/>
    <col min="2562" max="2564" width="8.125" style="80" bestFit="1" customWidth="1"/>
    <col min="2565" max="2565" width="7.5" style="80" bestFit="1" customWidth="1"/>
    <col min="2566" max="2566" width="8.125" style="80" bestFit="1" customWidth="1"/>
    <col min="2567" max="2567" width="7.5" style="80" bestFit="1" customWidth="1"/>
    <col min="2568" max="2568" width="10.625" style="80" bestFit="1" customWidth="1"/>
    <col min="2569" max="2569" width="10" style="80"/>
    <col min="2570" max="2570" width="10.625" style="80" bestFit="1" customWidth="1"/>
    <col min="2571" max="2816" width="10" style="80"/>
    <col min="2817" max="2817" width="24" style="80" customWidth="1"/>
    <col min="2818" max="2820" width="8.125" style="80" bestFit="1" customWidth="1"/>
    <col min="2821" max="2821" width="7.5" style="80" bestFit="1" customWidth="1"/>
    <col min="2822" max="2822" width="8.125" style="80" bestFit="1" customWidth="1"/>
    <col min="2823" max="2823" width="7.5" style="80" bestFit="1" customWidth="1"/>
    <col min="2824" max="2824" width="10.625" style="80" bestFit="1" customWidth="1"/>
    <col min="2825" max="2825" width="10" style="80"/>
    <col min="2826" max="2826" width="10.625" style="80" bestFit="1" customWidth="1"/>
    <col min="2827" max="3072" width="11" style="80"/>
    <col min="3073" max="3073" width="24" style="80" customWidth="1"/>
    <col min="3074" max="3076" width="8.125" style="80" bestFit="1" customWidth="1"/>
    <col min="3077" max="3077" width="7.5" style="80" bestFit="1" customWidth="1"/>
    <col min="3078" max="3078" width="8.125" style="80" bestFit="1" customWidth="1"/>
    <col min="3079" max="3079" width="7.5" style="80" bestFit="1" customWidth="1"/>
    <col min="3080" max="3080" width="10.625" style="80" bestFit="1" customWidth="1"/>
    <col min="3081" max="3081" width="10" style="80"/>
    <col min="3082" max="3082" width="10.625" style="80" bestFit="1" customWidth="1"/>
    <col min="3083" max="3328" width="10" style="80"/>
    <col min="3329" max="3329" width="24" style="80" customWidth="1"/>
    <col min="3330" max="3332" width="8.125" style="80" bestFit="1" customWidth="1"/>
    <col min="3333" max="3333" width="7.5" style="80" bestFit="1" customWidth="1"/>
    <col min="3334" max="3334" width="8.125" style="80" bestFit="1" customWidth="1"/>
    <col min="3335" max="3335" width="7.5" style="80" bestFit="1" customWidth="1"/>
    <col min="3336" max="3336" width="10.625" style="80" bestFit="1" customWidth="1"/>
    <col min="3337" max="3337" width="10" style="80"/>
    <col min="3338" max="3338" width="10.625" style="80" bestFit="1" customWidth="1"/>
    <col min="3339" max="3584" width="10" style="80"/>
    <col min="3585" max="3585" width="24" style="80" customWidth="1"/>
    <col min="3586" max="3588" width="8.125" style="80" bestFit="1" customWidth="1"/>
    <col min="3589" max="3589" width="7.5" style="80" bestFit="1" customWidth="1"/>
    <col min="3590" max="3590" width="8.125" style="80" bestFit="1" customWidth="1"/>
    <col min="3591" max="3591" width="7.5" style="80" bestFit="1" customWidth="1"/>
    <col min="3592" max="3592" width="10.625" style="80" bestFit="1" customWidth="1"/>
    <col min="3593" max="3593" width="10" style="80"/>
    <col min="3594" max="3594" width="10.625" style="80" bestFit="1" customWidth="1"/>
    <col min="3595" max="3840" width="10" style="80"/>
    <col min="3841" max="3841" width="24" style="80" customWidth="1"/>
    <col min="3842" max="3844" width="8.125" style="80" bestFit="1" customWidth="1"/>
    <col min="3845" max="3845" width="7.5" style="80" bestFit="1" customWidth="1"/>
    <col min="3846" max="3846" width="8.125" style="80" bestFit="1" customWidth="1"/>
    <col min="3847" max="3847" width="7.5" style="80" bestFit="1" customWidth="1"/>
    <col min="3848" max="3848" width="10.625" style="80" bestFit="1" customWidth="1"/>
    <col min="3849" max="3849" width="10" style="80"/>
    <col min="3850" max="3850" width="10.625" style="80" bestFit="1" customWidth="1"/>
    <col min="3851" max="4096" width="11" style="80"/>
    <col min="4097" max="4097" width="24" style="80" customWidth="1"/>
    <col min="4098" max="4100" width="8.125" style="80" bestFit="1" customWidth="1"/>
    <col min="4101" max="4101" width="7.5" style="80" bestFit="1" customWidth="1"/>
    <col min="4102" max="4102" width="8.125" style="80" bestFit="1" customWidth="1"/>
    <col min="4103" max="4103" width="7.5" style="80" bestFit="1" customWidth="1"/>
    <col min="4104" max="4104" width="10.625" style="80" bestFit="1" customWidth="1"/>
    <col min="4105" max="4105" width="10" style="80"/>
    <col min="4106" max="4106" width="10.625" style="80" bestFit="1" customWidth="1"/>
    <col min="4107" max="4352" width="10" style="80"/>
    <col min="4353" max="4353" width="24" style="80" customWidth="1"/>
    <col min="4354" max="4356" width="8.125" style="80" bestFit="1" customWidth="1"/>
    <col min="4357" max="4357" width="7.5" style="80" bestFit="1" customWidth="1"/>
    <col min="4358" max="4358" width="8.125" style="80" bestFit="1" customWidth="1"/>
    <col min="4359" max="4359" width="7.5" style="80" bestFit="1" customWidth="1"/>
    <col min="4360" max="4360" width="10.625" style="80" bestFit="1" customWidth="1"/>
    <col min="4361" max="4361" width="10" style="80"/>
    <col min="4362" max="4362" width="10.625" style="80" bestFit="1" customWidth="1"/>
    <col min="4363" max="4608" width="10" style="80"/>
    <col min="4609" max="4609" width="24" style="80" customWidth="1"/>
    <col min="4610" max="4612" width="8.125" style="80" bestFit="1" customWidth="1"/>
    <col min="4613" max="4613" width="7.5" style="80" bestFit="1" customWidth="1"/>
    <col min="4614" max="4614" width="8.125" style="80" bestFit="1" customWidth="1"/>
    <col min="4615" max="4615" width="7.5" style="80" bestFit="1" customWidth="1"/>
    <col min="4616" max="4616" width="10.625" style="80" bestFit="1" customWidth="1"/>
    <col min="4617" max="4617" width="10" style="80"/>
    <col min="4618" max="4618" width="10.625" style="80" bestFit="1" customWidth="1"/>
    <col min="4619" max="4864" width="10" style="80"/>
    <col min="4865" max="4865" width="24" style="80" customWidth="1"/>
    <col min="4866" max="4868" width="8.125" style="80" bestFit="1" customWidth="1"/>
    <col min="4869" max="4869" width="7.5" style="80" bestFit="1" customWidth="1"/>
    <col min="4870" max="4870" width="8.125" style="80" bestFit="1" customWidth="1"/>
    <col min="4871" max="4871" width="7.5" style="80" bestFit="1" customWidth="1"/>
    <col min="4872" max="4872" width="10.625" style="80" bestFit="1" customWidth="1"/>
    <col min="4873" max="4873" width="10" style="80"/>
    <col min="4874" max="4874" width="10.625" style="80" bestFit="1" customWidth="1"/>
    <col min="4875" max="5120" width="11" style="80"/>
    <col min="5121" max="5121" width="24" style="80" customWidth="1"/>
    <col min="5122" max="5124" width="8.125" style="80" bestFit="1" customWidth="1"/>
    <col min="5125" max="5125" width="7.5" style="80" bestFit="1" customWidth="1"/>
    <col min="5126" max="5126" width="8.125" style="80" bestFit="1" customWidth="1"/>
    <col min="5127" max="5127" width="7.5" style="80" bestFit="1" customWidth="1"/>
    <col min="5128" max="5128" width="10.625" style="80" bestFit="1" customWidth="1"/>
    <col min="5129" max="5129" width="10" style="80"/>
    <col min="5130" max="5130" width="10.625" style="80" bestFit="1" customWidth="1"/>
    <col min="5131" max="5376" width="10" style="80"/>
    <col min="5377" max="5377" width="24" style="80" customWidth="1"/>
    <col min="5378" max="5380" width="8.125" style="80" bestFit="1" customWidth="1"/>
    <col min="5381" max="5381" width="7.5" style="80" bestFit="1" customWidth="1"/>
    <col min="5382" max="5382" width="8.125" style="80" bestFit="1" customWidth="1"/>
    <col min="5383" max="5383" width="7.5" style="80" bestFit="1" customWidth="1"/>
    <col min="5384" max="5384" width="10.625" style="80" bestFit="1" customWidth="1"/>
    <col min="5385" max="5385" width="10" style="80"/>
    <col min="5386" max="5386" width="10.625" style="80" bestFit="1" customWidth="1"/>
    <col min="5387" max="5632" width="10" style="80"/>
    <col min="5633" max="5633" width="24" style="80" customWidth="1"/>
    <col min="5634" max="5636" width="8.125" style="80" bestFit="1" customWidth="1"/>
    <col min="5637" max="5637" width="7.5" style="80" bestFit="1" customWidth="1"/>
    <col min="5638" max="5638" width="8.125" style="80" bestFit="1" customWidth="1"/>
    <col min="5639" max="5639" width="7.5" style="80" bestFit="1" customWidth="1"/>
    <col min="5640" max="5640" width="10.625" style="80" bestFit="1" customWidth="1"/>
    <col min="5641" max="5641" width="10" style="80"/>
    <col min="5642" max="5642" width="10.625" style="80" bestFit="1" customWidth="1"/>
    <col min="5643" max="5888" width="10" style="80"/>
    <col min="5889" max="5889" width="24" style="80" customWidth="1"/>
    <col min="5890" max="5892" width="8.125" style="80" bestFit="1" customWidth="1"/>
    <col min="5893" max="5893" width="7.5" style="80" bestFit="1" customWidth="1"/>
    <col min="5894" max="5894" width="8.125" style="80" bestFit="1" customWidth="1"/>
    <col min="5895" max="5895" width="7.5" style="80" bestFit="1" customWidth="1"/>
    <col min="5896" max="5896" width="10.625" style="80" bestFit="1" customWidth="1"/>
    <col min="5897" max="5897" width="10" style="80"/>
    <col min="5898" max="5898" width="10.625" style="80" bestFit="1" customWidth="1"/>
    <col min="5899" max="6144" width="11" style="80"/>
    <col min="6145" max="6145" width="24" style="80" customWidth="1"/>
    <col min="6146" max="6148" width="8.125" style="80" bestFit="1" customWidth="1"/>
    <col min="6149" max="6149" width="7.5" style="80" bestFit="1" customWidth="1"/>
    <col min="6150" max="6150" width="8.125" style="80" bestFit="1" customWidth="1"/>
    <col min="6151" max="6151" width="7.5" style="80" bestFit="1" customWidth="1"/>
    <col min="6152" max="6152" width="10.625" style="80" bestFit="1" customWidth="1"/>
    <col min="6153" max="6153" width="10" style="80"/>
    <col min="6154" max="6154" width="10.625" style="80" bestFit="1" customWidth="1"/>
    <col min="6155" max="6400" width="10" style="80"/>
    <col min="6401" max="6401" width="24" style="80" customWidth="1"/>
    <col min="6402" max="6404" width="8.125" style="80" bestFit="1" customWidth="1"/>
    <col min="6405" max="6405" width="7.5" style="80" bestFit="1" customWidth="1"/>
    <col min="6406" max="6406" width="8.125" style="80" bestFit="1" customWidth="1"/>
    <col min="6407" max="6407" width="7.5" style="80" bestFit="1" customWidth="1"/>
    <col min="6408" max="6408" width="10.625" style="80" bestFit="1" customWidth="1"/>
    <col min="6409" max="6409" width="10" style="80"/>
    <col min="6410" max="6410" width="10.625" style="80" bestFit="1" customWidth="1"/>
    <col min="6411" max="6656" width="10" style="80"/>
    <col min="6657" max="6657" width="24" style="80" customWidth="1"/>
    <col min="6658" max="6660" width="8.125" style="80" bestFit="1" customWidth="1"/>
    <col min="6661" max="6661" width="7.5" style="80" bestFit="1" customWidth="1"/>
    <col min="6662" max="6662" width="8.125" style="80" bestFit="1" customWidth="1"/>
    <col min="6663" max="6663" width="7.5" style="80" bestFit="1" customWidth="1"/>
    <col min="6664" max="6664" width="10.625" style="80" bestFit="1" customWidth="1"/>
    <col min="6665" max="6665" width="10" style="80"/>
    <col min="6666" max="6666" width="10.625" style="80" bestFit="1" customWidth="1"/>
    <col min="6667" max="6912" width="10" style="80"/>
    <col min="6913" max="6913" width="24" style="80" customWidth="1"/>
    <col min="6914" max="6916" width="8.125" style="80" bestFit="1" customWidth="1"/>
    <col min="6917" max="6917" width="7.5" style="80" bestFit="1" customWidth="1"/>
    <col min="6918" max="6918" width="8.125" style="80" bestFit="1" customWidth="1"/>
    <col min="6919" max="6919" width="7.5" style="80" bestFit="1" customWidth="1"/>
    <col min="6920" max="6920" width="10.625" style="80" bestFit="1" customWidth="1"/>
    <col min="6921" max="6921" width="10" style="80"/>
    <col min="6922" max="6922" width="10.625" style="80" bestFit="1" customWidth="1"/>
    <col min="6923" max="7168" width="11" style="80"/>
    <col min="7169" max="7169" width="24" style="80" customWidth="1"/>
    <col min="7170" max="7172" width="8.125" style="80" bestFit="1" customWidth="1"/>
    <col min="7173" max="7173" width="7.5" style="80" bestFit="1" customWidth="1"/>
    <col min="7174" max="7174" width="8.125" style="80" bestFit="1" customWidth="1"/>
    <col min="7175" max="7175" width="7.5" style="80" bestFit="1" customWidth="1"/>
    <col min="7176" max="7176" width="10.625" style="80" bestFit="1" customWidth="1"/>
    <col min="7177" max="7177" width="10" style="80"/>
    <col min="7178" max="7178" width="10.625" style="80" bestFit="1" customWidth="1"/>
    <col min="7179" max="7424" width="10" style="80"/>
    <col min="7425" max="7425" width="24" style="80" customWidth="1"/>
    <col min="7426" max="7428" width="8.125" style="80" bestFit="1" customWidth="1"/>
    <col min="7429" max="7429" width="7.5" style="80" bestFit="1" customWidth="1"/>
    <col min="7430" max="7430" width="8.125" style="80" bestFit="1" customWidth="1"/>
    <col min="7431" max="7431" width="7.5" style="80" bestFit="1" customWidth="1"/>
    <col min="7432" max="7432" width="10.625" style="80" bestFit="1" customWidth="1"/>
    <col min="7433" max="7433" width="10" style="80"/>
    <col min="7434" max="7434" width="10.625" style="80" bestFit="1" customWidth="1"/>
    <col min="7435" max="7680" width="10" style="80"/>
    <col min="7681" max="7681" width="24" style="80" customWidth="1"/>
    <col min="7682" max="7684" width="8.125" style="80" bestFit="1" customWidth="1"/>
    <col min="7685" max="7685" width="7.5" style="80" bestFit="1" customWidth="1"/>
    <col min="7686" max="7686" width="8.125" style="80" bestFit="1" customWidth="1"/>
    <col min="7687" max="7687" width="7.5" style="80" bestFit="1" customWidth="1"/>
    <col min="7688" max="7688" width="10.625" style="80" bestFit="1" customWidth="1"/>
    <col min="7689" max="7689" width="10" style="80"/>
    <col min="7690" max="7690" width="10.625" style="80" bestFit="1" customWidth="1"/>
    <col min="7691" max="7936" width="10" style="80"/>
    <col min="7937" max="7937" width="24" style="80" customWidth="1"/>
    <col min="7938" max="7940" width="8.125" style="80" bestFit="1" customWidth="1"/>
    <col min="7941" max="7941" width="7.5" style="80" bestFit="1" customWidth="1"/>
    <col min="7942" max="7942" width="8.125" style="80" bestFit="1" customWidth="1"/>
    <col min="7943" max="7943" width="7.5" style="80" bestFit="1" customWidth="1"/>
    <col min="7944" max="7944" width="10.625" style="80" bestFit="1" customWidth="1"/>
    <col min="7945" max="7945" width="10" style="80"/>
    <col min="7946" max="7946" width="10.625" style="80" bestFit="1" customWidth="1"/>
    <col min="7947" max="8192" width="11" style="80"/>
    <col min="8193" max="8193" width="24" style="80" customWidth="1"/>
    <col min="8194" max="8196" width="8.125" style="80" bestFit="1" customWidth="1"/>
    <col min="8197" max="8197" width="7.5" style="80" bestFit="1" customWidth="1"/>
    <col min="8198" max="8198" width="8.125" style="80" bestFit="1" customWidth="1"/>
    <col min="8199" max="8199" width="7.5" style="80" bestFit="1" customWidth="1"/>
    <col min="8200" max="8200" width="10.625" style="80" bestFit="1" customWidth="1"/>
    <col min="8201" max="8201" width="10" style="80"/>
    <col min="8202" max="8202" width="10.625" style="80" bestFit="1" customWidth="1"/>
    <col min="8203" max="8448" width="10" style="80"/>
    <col min="8449" max="8449" width="24" style="80" customWidth="1"/>
    <col min="8450" max="8452" width="8.125" style="80" bestFit="1" customWidth="1"/>
    <col min="8453" max="8453" width="7.5" style="80" bestFit="1" customWidth="1"/>
    <col min="8454" max="8454" width="8.125" style="80" bestFit="1" customWidth="1"/>
    <col min="8455" max="8455" width="7.5" style="80" bestFit="1" customWidth="1"/>
    <col min="8456" max="8456" width="10.625" style="80" bestFit="1" customWidth="1"/>
    <col min="8457" max="8457" width="10" style="80"/>
    <col min="8458" max="8458" width="10.625" style="80" bestFit="1" customWidth="1"/>
    <col min="8459" max="8704" width="10" style="80"/>
    <col min="8705" max="8705" width="24" style="80" customWidth="1"/>
    <col min="8706" max="8708" width="8.125" style="80" bestFit="1" customWidth="1"/>
    <col min="8709" max="8709" width="7.5" style="80" bestFit="1" customWidth="1"/>
    <col min="8710" max="8710" width="8.125" style="80" bestFit="1" customWidth="1"/>
    <col min="8711" max="8711" width="7.5" style="80" bestFit="1" customWidth="1"/>
    <col min="8712" max="8712" width="10.625" style="80" bestFit="1" customWidth="1"/>
    <col min="8713" max="8713" width="10" style="80"/>
    <col min="8714" max="8714" width="10.625" style="80" bestFit="1" customWidth="1"/>
    <col min="8715" max="8960" width="10" style="80"/>
    <col min="8961" max="8961" width="24" style="80" customWidth="1"/>
    <col min="8962" max="8964" width="8.125" style="80" bestFit="1" customWidth="1"/>
    <col min="8965" max="8965" width="7.5" style="80" bestFit="1" customWidth="1"/>
    <col min="8966" max="8966" width="8.125" style="80" bestFit="1" customWidth="1"/>
    <col min="8967" max="8967" width="7.5" style="80" bestFit="1" customWidth="1"/>
    <col min="8968" max="8968" width="10.625" style="80" bestFit="1" customWidth="1"/>
    <col min="8969" max="8969" width="10" style="80"/>
    <col min="8970" max="8970" width="10.625" style="80" bestFit="1" customWidth="1"/>
    <col min="8971" max="9216" width="11" style="80"/>
    <col min="9217" max="9217" width="24" style="80" customWidth="1"/>
    <col min="9218" max="9220" width="8.125" style="80" bestFit="1" customWidth="1"/>
    <col min="9221" max="9221" width="7.5" style="80" bestFit="1" customWidth="1"/>
    <col min="9222" max="9222" width="8.125" style="80" bestFit="1" customWidth="1"/>
    <col min="9223" max="9223" width="7.5" style="80" bestFit="1" customWidth="1"/>
    <col min="9224" max="9224" width="10.625" style="80" bestFit="1" customWidth="1"/>
    <col min="9225" max="9225" width="10" style="80"/>
    <col min="9226" max="9226" width="10.625" style="80" bestFit="1" customWidth="1"/>
    <col min="9227" max="9472" width="10" style="80"/>
    <col min="9473" max="9473" width="24" style="80" customWidth="1"/>
    <col min="9474" max="9476" width="8.125" style="80" bestFit="1" customWidth="1"/>
    <col min="9477" max="9477" width="7.5" style="80" bestFit="1" customWidth="1"/>
    <col min="9478" max="9478" width="8.125" style="80" bestFit="1" customWidth="1"/>
    <col min="9479" max="9479" width="7.5" style="80" bestFit="1" customWidth="1"/>
    <col min="9480" max="9480" width="10.625" style="80" bestFit="1" customWidth="1"/>
    <col min="9481" max="9481" width="10" style="80"/>
    <col min="9482" max="9482" width="10.625" style="80" bestFit="1" customWidth="1"/>
    <col min="9483" max="9728" width="10" style="80"/>
    <col min="9729" max="9729" width="24" style="80" customWidth="1"/>
    <col min="9730" max="9732" width="8.125" style="80" bestFit="1" customWidth="1"/>
    <col min="9733" max="9733" width="7.5" style="80" bestFit="1" customWidth="1"/>
    <col min="9734" max="9734" width="8.125" style="80" bestFit="1" customWidth="1"/>
    <col min="9735" max="9735" width="7.5" style="80" bestFit="1" customWidth="1"/>
    <col min="9736" max="9736" width="10.625" style="80" bestFit="1" customWidth="1"/>
    <col min="9737" max="9737" width="10" style="80"/>
    <col min="9738" max="9738" width="10.625" style="80" bestFit="1" customWidth="1"/>
    <col min="9739" max="9984" width="10" style="80"/>
    <col min="9985" max="9985" width="24" style="80" customWidth="1"/>
    <col min="9986" max="9988" width="8.125" style="80" bestFit="1" customWidth="1"/>
    <col min="9989" max="9989" width="7.5" style="80" bestFit="1" customWidth="1"/>
    <col min="9990" max="9990" width="8.125" style="80" bestFit="1" customWidth="1"/>
    <col min="9991" max="9991" width="7.5" style="80" bestFit="1" customWidth="1"/>
    <col min="9992" max="9992" width="10.625" style="80" bestFit="1" customWidth="1"/>
    <col min="9993" max="9993" width="10" style="80"/>
    <col min="9994" max="9994" width="10.625" style="80" bestFit="1" customWidth="1"/>
    <col min="9995" max="10240" width="11" style="80"/>
    <col min="10241" max="10241" width="24" style="80" customWidth="1"/>
    <col min="10242" max="10244" width="8.125" style="80" bestFit="1" customWidth="1"/>
    <col min="10245" max="10245" width="7.5" style="80" bestFit="1" customWidth="1"/>
    <col min="10246" max="10246" width="8.125" style="80" bestFit="1" customWidth="1"/>
    <col min="10247" max="10247" width="7.5" style="80" bestFit="1" customWidth="1"/>
    <col min="10248" max="10248" width="10.625" style="80" bestFit="1" customWidth="1"/>
    <col min="10249" max="10249" width="10" style="80"/>
    <col min="10250" max="10250" width="10.625" style="80" bestFit="1" customWidth="1"/>
    <col min="10251" max="10496" width="10" style="80"/>
    <col min="10497" max="10497" width="24" style="80" customWidth="1"/>
    <col min="10498" max="10500" width="8.125" style="80" bestFit="1" customWidth="1"/>
    <col min="10501" max="10501" width="7.5" style="80" bestFit="1" customWidth="1"/>
    <col min="10502" max="10502" width="8.125" style="80" bestFit="1" customWidth="1"/>
    <col min="10503" max="10503" width="7.5" style="80" bestFit="1" customWidth="1"/>
    <col min="10504" max="10504" width="10.625" style="80" bestFit="1" customWidth="1"/>
    <col min="10505" max="10505" width="10" style="80"/>
    <col min="10506" max="10506" width="10.625" style="80" bestFit="1" customWidth="1"/>
    <col min="10507" max="10752" width="10" style="80"/>
    <col min="10753" max="10753" width="24" style="80" customWidth="1"/>
    <col min="10754" max="10756" width="8.125" style="80" bestFit="1" customWidth="1"/>
    <col min="10757" max="10757" width="7.5" style="80" bestFit="1" customWidth="1"/>
    <col min="10758" max="10758" width="8.125" style="80" bestFit="1" customWidth="1"/>
    <col min="10759" max="10759" width="7.5" style="80" bestFit="1" customWidth="1"/>
    <col min="10760" max="10760" width="10.625" style="80" bestFit="1" customWidth="1"/>
    <col min="10761" max="10761" width="10" style="80"/>
    <col min="10762" max="10762" width="10.625" style="80" bestFit="1" customWidth="1"/>
    <col min="10763" max="11008" width="10" style="80"/>
    <col min="11009" max="11009" width="24" style="80" customWidth="1"/>
    <col min="11010" max="11012" width="8.125" style="80" bestFit="1" customWidth="1"/>
    <col min="11013" max="11013" width="7.5" style="80" bestFit="1" customWidth="1"/>
    <col min="11014" max="11014" width="8.125" style="80" bestFit="1" customWidth="1"/>
    <col min="11015" max="11015" width="7.5" style="80" bestFit="1" customWidth="1"/>
    <col min="11016" max="11016" width="10.625" style="80" bestFit="1" customWidth="1"/>
    <col min="11017" max="11017" width="10" style="80"/>
    <col min="11018" max="11018" width="10.625" style="80" bestFit="1" customWidth="1"/>
    <col min="11019" max="11264" width="11" style="80"/>
    <col min="11265" max="11265" width="24" style="80" customWidth="1"/>
    <col min="11266" max="11268" width="8.125" style="80" bestFit="1" customWidth="1"/>
    <col min="11269" max="11269" width="7.5" style="80" bestFit="1" customWidth="1"/>
    <col min="11270" max="11270" width="8.125" style="80" bestFit="1" customWidth="1"/>
    <col min="11271" max="11271" width="7.5" style="80" bestFit="1" customWidth="1"/>
    <col min="11272" max="11272" width="10.625" style="80" bestFit="1" customWidth="1"/>
    <col min="11273" max="11273" width="10" style="80"/>
    <col min="11274" max="11274" width="10.625" style="80" bestFit="1" customWidth="1"/>
    <col min="11275" max="11520" width="10" style="80"/>
    <col min="11521" max="11521" width="24" style="80" customWidth="1"/>
    <col min="11522" max="11524" width="8.125" style="80" bestFit="1" customWidth="1"/>
    <col min="11525" max="11525" width="7.5" style="80" bestFit="1" customWidth="1"/>
    <col min="11526" max="11526" width="8.125" style="80" bestFit="1" customWidth="1"/>
    <col min="11527" max="11527" width="7.5" style="80" bestFit="1" customWidth="1"/>
    <col min="11528" max="11528" width="10.625" style="80" bestFit="1" customWidth="1"/>
    <col min="11529" max="11529" width="10" style="80"/>
    <col min="11530" max="11530" width="10.625" style="80" bestFit="1" customWidth="1"/>
    <col min="11531" max="11776" width="10" style="80"/>
    <col min="11777" max="11777" width="24" style="80" customWidth="1"/>
    <col min="11778" max="11780" width="8.125" style="80" bestFit="1" customWidth="1"/>
    <col min="11781" max="11781" width="7.5" style="80" bestFit="1" customWidth="1"/>
    <col min="11782" max="11782" width="8.125" style="80" bestFit="1" customWidth="1"/>
    <col min="11783" max="11783" width="7.5" style="80" bestFit="1" customWidth="1"/>
    <col min="11784" max="11784" width="10.625" style="80" bestFit="1" customWidth="1"/>
    <col min="11785" max="11785" width="10" style="80"/>
    <col min="11786" max="11786" width="10.625" style="80" bestFit="1" customWidth="1"/>
    <col min="11787" max="12032" width="10" style="80"/>
    <col min="12033" max="12033" width="24" style="80" customWidth="1"/>
    <col min="12034" max="12036" width="8.125" style="80" bestFit="1" customWidth="1"/>
    <col min="12037" max="12037" width="7.5" style="80" bestFit="1" customWidth="1"/>
    <col min="12038" max="12038" width="8.125" style="80" bestFit="1" customWidth="1"/>
    <col min="12039" max="12039" width="7.5" style="80" bestFit="1" customWidth="1"/>
    <col min="12040" max="12040" width="10.625" style="80" bestFit="1" customWidth="1"/>
    <col min="12041" max="12041" width="10" style="80"/>
    <col min="12042" max="12042" width="10.625" style="80" bestFit="1" customWidth="1"/>
    <col min="12043" max="12288" width="11" style="80"/>
    <col min="12289" max="12289" width="24" style="80" customWidth="1"/>
    <col min="12290" max="12292" width="8.125" style="80" bestFit="1" customWidth="1"/>
    <col min="12293" max="12293" width="7.5" style="80" bestFit="1" customWidth="1"/>
    <col min="12294" max="12294" width="8.125" style="80" bestFit="1" customWidth="1"/>
    <col min="12295" max="12295" width="7.5" style="80" bestFit="1" customWidth="1"/>
    <col min="12296" max="12296" width="10.625" style="80" bestFit="1" customWidth="1"/>
    <col min="12297" max="12297" width="10" style="80"/>
    <col min="12298" max="12298" width="10.625" style="80" bestFit="1" customWidth="1"/>
    <col min="12299" max="12544" width="10" style="80"/>
    <col min="12545" max="12545" width="24" style="80" customWidth="1"/>
    <col min="12546" max="12548" width="8.125" style="80" bestFit="1" customWidth="1"/>
    <col min="12549" max="12549" width="7.5" style="80" bestFit="1" customWidth="1"/>
    <col min="12550" max="12550" width="8.125" style="80" bestFit="1" customWidth="1"/>
    <col min="12551" max="12551" width="7.5" style="80" bestFit="1" customWidth="1"/>
    <col min="12552" max="12552" width="10.625" style="80" bestFit="1" customWidth="1"/>
    <col min="12553" max="12553" width="10" style="80"/>
    <col min="12554" max="12554" width="10.625" style="80" bestFit="1" customWidth="1"/>
    <col min="12555" max="12800" width="10" style="80"/>
    <col min="12801" max="12801" width="24" style="80" customWidth="1"/>
    <col min="12802" max="12804" width="8.125" style="80" bestFit="1" customWidth="1"/>
    <col min="12805" max="12805" width="7.5" style="80" bestFit="1" customWidth="1"/>
    <col min="12806" max="12806" width="8.125" style="80" bestFit="1" customWidth="1"/>
    <col min="12807" max="12807" width="7.5" style="80" bestFit="1" customWidth="1"/>
    <col min="12808" max="12808" width="10.625" style="80" bestFit="1" customWidth="1"/>
    <col min="12809" max="12809" width="10" style="80"/>
    <col min="12810" max="12810" width="10.625" style="80" bestFit="1" customWidth="1"/>
    <col min="12811" max="13056" width="10" style="80"/>
    <col min="13057" max="13057" width="24" style="80" customWidth="1"/>
    <col min="13058" max="13060" width="8.125" style="80" bestFit="1" customWidth="1"/>
    <col min="13061" max="13061" width="7.5" style="80" bestFit="1" customWidth="1"/>
    <col min="13062" max="13062" width="8.125" style="80" bestFit="1" customWidth="1"/>
    <col min="13063" max="13063" width="7.5" style="80" bestFit="1" customWidth="1"/>
    <col min="13064" max="13064" width="10.625" style="80" bestFit="1" customWidth="1"/>
    <col min="13065" max="13065" width="10" style="80"/>
    <col min="13066" max="13066" width="10.625" style="80" bestFit="1" customWidth="1"/>
    <col min="13067" max="13312" width="11" style="80"/>
    <col min="13313" max="13313" width="24" style="80" customWidth="1"/>
    <col min="13314" max="13316" width="8.125" style="80" bestFit="1" customWidth="1"/>
    <col min="13317" max="13317" width="7.5" style="80" bestFit="1" customWidth="1"/>
    <col min="13318" max="13318" width="8.125" style="80" bestFit="1" customWidth="1"/>
    <col min="13319" max="13319" width="7.5" style="80" bestFit="1" customWidth="1"/>
    <col min="13320" max="13320" width="10.625" style="80" bestFit="1" customWidth="1"/>
    <col min="13321" max="13321" width="10" style="80"/>
    <col min="13322" max="13322" width="10.625" style="80" bestFit="1" customWidth="1"/>
    <col min="13323" max="13568" width="10" style="80"/>
    <col min="13569" max="13569" width="24" style="80" customWidth="1"/>
    <col min="13570" max="13572" width="8.125" style="80" bestFit="1" customWidth="1"/>
    <col min="13573" max="13573" width="7.5" style="80" bestFit="1" customWidth="1"/>
    <col min="13574" max="13574" width="8.125" style="80" bestFit="1" customWidth="1"/>
    <col min="13575" max="13575" width="7.5" style="80" bestFit="1" customWidth="1"/>
    <col min="13576" max="13576" width="10.625" style="80" bestFit="1" customWidth="1"/>
    <col min="13577" max="13577" width="10" style="80"/>
    <col min="13578" max="13578" width="10.625" style="80" bestFit="1" customWidth="1"/>
    <col min="13579" max="13824" width="10" style="80"/>
    <col min="13825" max="13825" width="24" style="80" customWidth="1"/>
    <col min="13826" max="13828" width="8.125" style="80" bestFit="1" customWidth="1"/>
    <col min="13829" max="13829" width="7.5" style="80" bestFit="1" customWidth="1"/>
    <col min="13830" max="13830" width="8.125" style="80" bestFit="1" customWidth="1"/>
    <col min="13831" max="13831" width="7.5" style="80" bestFit="1" customWidth="1"/>
    <col min="13832" max="13832" width="10.625" style="80" bestFit="1" customWidth="1"/>
    <col min="13833" max="13833" width="10" style="80"/>
    <col min="13834" max="13834" width="10.625" style="80" bestFit="1" customWidth="1"/>
    <col min="13835" max="14080" width="10" style="80"/>
    <col min="14081" max="14081" width="24" style="80" customWidth="1"/>
    <col min="14082" max="14084" width="8.125" style="80" bestFit="1" customWidth="1"/>
    <col min="14085" max="14085" width="7.5" style="80" bestFit="1" customWidth="1"/>
    <col min="14086" max="14086" width="8.125" style="80" bestFit="1" customWidth="1"/>
    <col min="14087" max="14087" width="7.5" style="80" bestFit="1" customWidth="1"/>
    <col min="14088" max="14088" width="10.625" style="80" bestFit="1" customWidth="1"/>
    <col min="14089" max="14089" width="10" style="80"/>
    <col min="14090" max="14090" width="10.625" style="80" bestFit="1" customWidth="1"/>
    <col min="14091" max="14336" width="11" style="80"/>
    <col min="14337" max="14337" width="24" style="80" customWidth="1"/>
    <col min="14338" max="14340" width="8.125" style="80" bestFit="1" customWidth="1"/>
    <col min="14341" max="14341" width="7.5" style="80" bestFit="1" customWidth="1"/>
    <col min="14342" max="14342" width="8.125" style="80" bestFit="1" customWidth="1"/>
    <col min="14343" max="14343" width="7.5" style="80" bestFit="1" customWidth="1"/>
    <col min="14344" max="14344" width="10.625" style="80" bestFit="1" customWidth="1"/>
    <col min="14345" max="14345" width="10" style="80"/>
    <col min="14346" max="14346" width="10.625" style="80" bestFit="1" customWidth="1"/>
    <col min="14347" max="14592" width="10" style="80"/>
    <col min="14593" max="14593" width="24" style="80" customWidth="1"/>
    <col min="14594" max="14596" width="8.125" style="80" bestFit="1" customWidth="1"/>
    <col min="14597" max="14597" width="7.5" style="80" bestFit="1" customWidth="1"/>
    <col min="14598" max="14598" width="8.125" style="80" bestFit="1" customWidth="1"/>
    <col min="14599" max="14599" width="7.5" style="80" bestFit="1" customWidth="1"/>
    <col min="14600" max="14600" width="10.625" style="80" bestFit="1" customWidth="1"/>
    <col min="14601" max="14601" width="10" style="80"/>
    <col min="14602" max="14602" width="10.625" style="80" bestFit="1" customWidth="1"/>
    <col min="14603" max="14848" width="10" style="80"/>
    <col min="14849" max="14849" width="24" style="80" customWidth="1"/>
    <col min="14850" max="14852" width="8.125" style="80" bestFit="1" customWidth="1"/>
    <col min="14853" max="14853" width="7.5" style="80" bestFit="1" customWidth="1"/>
    <col min="14854" max="14854" width="8.125" style="80" bestFit="1" customWidth="1"/>
    <col min="14855" max="14855" width="7.5" style="80" bestFit="1" customWidth="1"/>
    <col min="14856" max="14856" width="10.625" style="80" bestFit="1" customWidth="1"/>
    <col min="14857" max="14857" width="10" style="80"/>
    <col min="14858" max="14858" width="10.625" style="80" bestFit="1" customWidth="1"/>
    <col min="14859" max="15104" width="10" style="80"/>
    <col min="15105" max="15105" width="24" style="80" customWidth="1"/>
    <col min="15106" max="15108" width="8.125" style="80" bestFit="1" customWidth="1"/>
    <col min="15109" max="15109" width="7.5" style="80" bestFit="1" customWidth="1"/>
    <col min="15110" max="15110" width="8.125" style="80" bestFit="1" customWidth="1"/>
    <col min="15111" max="15111" width="7.5" style="80" bestFit="1" customWidth="1"/>
    <col min="15112" max="15112" width="10.625" style="80" bestFit="1" customWidth="1"/>
    <col min="15113" max="15113" width="10" style="80"/>
    <col min="15114" max="15114" width="10.625" style="80" bestFit="1" customWidth="1"/>
    <col min="15115" max="15360" width="11" style="80"/>
    <col min="15361" max="15361" width="24" style="80" customWidth="1"/>
    <col min="15362" max="15364" width="8.125" style="80" bestFit="1" customWidth="1"/>
    <col min="15365" max="15365" width="7.5" style="80" bestFit="1" customWidth="1"/>
    <col min="15366" max="15366" width="8.125" style="80" bestFit="1" customWidth="1"/>
    <col min="15367" max="15367" width="7.5" style="80" bestFit="1" customWidth="1"/>
    <col min="15368" max="15368" width="10.625" style="80" bestFit="1" customWidth="1"/>
    <col min="15369" max="15369" width="10" style="80"/>
    <col min="15370" max="15370" width="10.625" style="80" bestFit="1" customWidth="1"/>
    <col min="15371" max="15616" width="10" style="80"/>
    <col min="15617" max="15617" width="24" style="80" customWidth="1"/>
    <col min="15618" max="15620" width="8.125" style="80" bestFit="1" customWidth="1"/>
    <col min="15621" max="15621" width="7.5" style="80" bestFit="1" customWidth="1"/>
    <col min="15622" max="15622" width="8.125" style="80" bestFit="1" customWidth="1"/>
    <col min="15623" max="15623" width="7.5" style="80" bestFit="1" customWidth="1"/>
    <col min="15624" max="15624" width="10.625" style="80" bestFit="1" customWidth="1"/>
    <col min="15625" max="15625" width="10" style="80"/>
    <col min="15626" max="15626" width="10.625" style="80" bestFit="1" customWidth="1"/>
    <col min="15627" max="15872" width="10" style="80"/>
    <col min="15873" max="15873" width="24" style="80" customWidth="1"/>
    <col min="15874" max="15876" width="8.125" style="80" bestFit="1" customWidth="1"/>
    <col min="15877" max="15877" width="7.5" style="80" bestFit="1" customWidth="1"/>
    <col min="15878" max="15878" width="8.125" style="80" bestFit="1" customWidth="1"/>
    <col min="15879" max="15879" width="7.5" style="80" bestFit="1" customWidth="1"/>
    <col min="15880" max="15880" width="10.625" style="80" bestFit="1" customWidth="1"/>
    <col min="15881" max="15881" width="10" style="80"/>
    <col min="15882" max="15882" width="10.625" style="80" bestFit="1" customWidth="1"/>
    <col min="15883" max="16128" width="10" style="80"/>
    <col min="16129" max="16129" width="24" style="80" customWidth="1"/>
    <col min="16130" max="16132" width="8.125" style="80" bestFit="1" customWidth="1"/>
    <col min="16133" max="16133" width="7.5" style="80" bestFit="1" customWidth="1"/>
    <col min="16134" max="16134" width="8.125" style="80" bestFit="1" customWidth="1"/>
    <col min="16135" max="16135" width="7.5" style="80" bestFit="1" customWidth="1"/>
    <col min="16136" max="16136" width="10.625" style="80" bestFit="1" customWidth="1"/>
    <col min="16137" max="16137" width="10" style="80"/>
    <col min="16138" max="16138" width="10.625" style="80" bestFit="1" customWidth="1"/>
    <col min="16139" max="16384" width="11" style="80"/>
  </cols>
  <sheetData>
    <row r="1" spans="1:8" ht="13.5" thickTop="1" x14ac:dyDescent="0.2">
      <c r="A1" s="306" t="s">
        <v>24</v>
      </c>
      <c r="B1" s="307"/>
      <c r="C1" s="307"/>
      <c r="D1" s="307"/>
      <c r="E1" s="307"/>
      <c r="F1" s="307"/>
      <c r="G1" s="307"/>
      <c r="H1" s="307"/>
    </row>
    <row r="2" spans="1:8" ht="15.75" x14ac:dyDescent="0.25">
      <c r="A2" s="308"/>
      <c r="B2" s="309"/>
      <c r="C2" s="310"/>
      <c r="D2" s="310"/>
      <c r="E2" s="310"/>
      <c r="F2" s="310"/>
      <c r="G2" s="310"/>
      <c r="H2" s="332" t="s">
        <v>149</v>
      </c>
    </row>
    <row r="3" spans="1:8" s="68" customFormat="1" x14ac:dyDescent="0.2">
      <c r="A3" s="279"/>
      <c r="B3" s="781">
        <f>INDICE!A3</f>
        <v>46265</v>
      </c>
      <c r="C3" s="782"/>
      <c r="D3" s="782" t="s">
        <v>115</v>
      </c>
      <c r="E3" s="782"/>
      <c r="F3" s="782" t="s">
        <v>116</v>
      </c>
      <c r="G3" s="782"/>
      <c r="H3" s="782"/>
    </row>
    <row r="4" spans="1:8" s="68" customFormat="1" x14ac:dyDescent="0.2">
      <c r="A4" s="280"/>
      <c r="B4" s="81" t="s">
        <v>47</v>
      </c>
      <c r="C4" s="81" t="s">
        <v>413</v>
      </c>
      <c r="D4" s="81" t="s">
        <v>47</v>
      </c>
      <c r="E4" s="81" t="s">
        <v>413</v>
      </c>
      <c r="F4" s="81" t="s">
        <v>47</v>
      </c>
      <c r="G4" s="82" t="s">
        <v>413</v>
      </c>
      <c r="H4" s="82" t="s">
        <v>119</v>
      </c>
    </row>
    <row r="5" spans="1:8" x14ac:dyDescent="0.2">
      <c r="A5" s="311" t="s">
        <v>136</v>
      </c>
      <c r="B5" s="320">
        <v>38.358929999999994</v>
      </c>
      <c r="C5" s="313">
        <v>-2.3818376291867711</v>
      </c>
      <c r="D5" s="312">
        <v>466.06307000000004</v>
      </c>
      <c r="E5" s="313">
        <v>-1.6674417571312636</v>
      </c>
      <c r="F5" s="312">
        <v>712.74133000000006</v>
      </c>
      <c r="G5" s="313">
        <v>-0.17185776052757368</v>
      </c>
      <c r="H5" s="318">
        <v>36.911052205079365</v>
      </c>
    </row>
    <row r="6" spans="1:8" x14ac:dyDescent="0.2">
      <c r="A6" s="311" t="s">
        <v>137</v>
      </c>
      <c r="B6" s="320">
        <v>25.751770000000004</v>
      </c>
      <c r="C6" s="313">
        <v>17.725982921534104</v>
      </c>
      <c r="D6" s="312">
        <v>325.61977000000002</v>
      </c>
      <c r="E6" s="313">
        <v>0.60301605348691212</v>
      </c>
      <c r="F6" s="312">
        <v>496.96242000000007</v>
      </c>
      <c r="G6" s="313">
        <v>1.6540112852667155</v>
      </c>
      <c r="H6" s="318">
        <v>25.736413838359251</v>
      </c>
    </row>
    <row r="7" spans="1:8" x14ac:dyDescent="0.2">
      <c r="A7" s="311" t="s">
        <v>138</v>
      </c>
      <c r="B7" s="320">
        <v>11.963800000000001</v>
      </c>
      <c r="C7" s="313">
        <v>14.667287743602605</v>
      </c>
      <c r="D7" s="312">
        <v>93.049960000000013</v>
      </c>
      <c r="E7" s="313">
        <v>9.1496668382407123</v>
      </c>
      <c r="F7" s="312">
        <v>137.15556999999998</v>
      </c>
      <c r="G7" s="313">
        <v>8.1328869646072217</v>
      </c>
      <c r="H7" s="318">
        <v>7.1029364951902192</v>
      </c>
    </row>
    <row r="8" spans="1:8" x14ac:dyDescent="0.2">
      <c r="A8" s="314" t="s">
        <v>433</v>
      </c>
      <c r="B8" s="319">
        <v>61.562979999999996</v>
      </c>
      <c r="C8" s="316">
        <v>-16.46041058344883</v>
      </c>
      <c r="D8" s="315">
        <v>321.77583000000004</v>
      </c>
      <c r="E8" s="317">
        <v>-5.5516579071821646</v>
      </c>
      <c r="F8" s="315">
        <v>584.11063999999999</v>
      </c>
      <c r="G8" s="317">
        <v>7.9402674134915516</v>
      </c>
      <c r="H8" s="481">
        <v>30.249597461371174</v>
      </c>
    </row>
    <row r="9" spans="1:8" s="68" customFormat="1" x14ac:dyDescent="0.2">
      <c r="A9" s="281" t="s">
        <v>114</v>
      </c>
      <c r="B9" s="60">
        <v>137.63747999999998</v>
      </c>
      <c r="C9" s="61">
        <v>-5.2708931093499176</v>
      </c>
      <c r="D9" s="60">
        <v>1206.5086299999998</v>
      </c>
      <c r="E9" s="61">
        <v>-1.3947004848469173</v>
      </c>
      <c r="F9" s="60">
        <v>1930.9699599999999</v>
      </c>
      <c r="G9" s="61">
        <v>3.2147793462463374</v>
      </c>
      <c r="H9" s="61">
        <v>100</v>
      </c>
    </row>
    <row r="10" spans="1:8" x14ac:dyDescent="0.2">
      <c r="A10" s="305"/>
      <c r="B10" s="304"/>
      <c r="C10" s="310"/>
      <c r="D10" s="304"/>
      <c r="E10" s="310"/>
      <c r="F10" s="304"/>
      <c r="G10" s="310"/>
      <c r="H10" s="78" t="s">
        <v>217</v>
      </c>
    </row>
    <row r="11" spans="1:8" x14ac:dyDescent="0.2">
      <c r="A11" s="282" t="s">
        <v>471</v>
      </c>
      <c r="B11" s="304"/>
      <c r="C11" s="304"/>
      <c r="D11" s="304"/>
      <c r="E11" s="304"/>
      <c r="F11" s="304"/>
      <c r="G11" s="310"/>
      <c r="H11" s="310"/>
    </row>
    <row r="12" spans="1:8" x14ac:dyDescent="0.2">
      <c r="A12" s="282" t="s">
        <v>510</v>
      </c>
      <c r="B12" s="304"/>
      <c r="C12" s="304"/>
      <c r="D12" s="304"/>
      <c r="E12" s="304"/>
      <c r="F12" s="304"/>
      <c r="G12" s="310"/>
      <c r="H12" s="310"/>
    </row>
    <row r="13" spans="1:8" ht="14.25" x14ac:dyDescent="0.2">
      <c r="A13" s="132" t="s">
        <v>524</v>
      </c>
      <c r="B13" s="1"/>
      <c r="C13" s="1"/>
      <c r="D13" s="1"/>
      <c r="E13" s="1"/>
      <c r="F13" s="1"/>
      <c r="G13" s="1"/>
      <c r="H13" s="1"/>
    </row>
    <row r="17" spans="3:21" x14ac:dyDescent="0.2">
      <c r="C17" s="582"/>
      <c r="D17" s="582"/>
      <c r="E17" s="582"/>
      <c r="F17" s="582"/>
      <c r="G17" s="582"/>
      <c r="H17" s="582"/>
      <c r="I17" s="582"/>
      <c r="J17" s="582"/>
      <c r="K17" s="582"/>
      <c r="L17" s="582"/>
      <c r="M17" s="582"/>
      <c r="N17" s="582"/>
      <c r="O17" s="582"/>
      <c r="P17" s="582"/>
      <c r="Q17" s="582"/>
      <c r="R17" s="582"/>
      <c r="S17" s="582"/>
      <c r="T17" s="582"/>
      <c r="U17" s="582"/>
    </row>
  </sheetData>
  <mergeCells count="3">
    <mergeCell ref="B3:C3"/>
    <mergeCell ref="D3:E3"/>
    <mergeCell ref="F3:H3"/>
  </mergeCells>
  <conditionalFormatting sqref="B8">
    <cfRule type="cellIs" dxfId="249" priority="8" operator="between">
      <formula>0</formula>
      <formula>0.5</formula>
    </cfRule>
  </conditionalFormatting>
  <conditionalFormatting sqref="C17:U17">
    <cfRule type="cellIs" dxfId="248" priority="3" operator="between">
      <formula>-0.0499999</formula>
      <formula>0.0499999</formula>
    </cfRule>
  </conditionalFormatting>
  <conditionalFormatting sqref="D8">
    <cfRule type="cellIs" dxfId="247" priority="7" operator="between">
      <formula>0</formula>
      <formula>0.5</formula>
    </cfRule>
  </conditionalFormatting>
  <conditionalFormatting sqref="F8">
    <cfRule type="cellIs" dxfId="246" priority="6" operator="between">
      <formula>0</formula>
      <formula>0.5</formula>
    </cfRule>
  </conditionalFormatting>
  <conditionalFormatting sqref="G5">
    <cfRule type="cellIs" dxfId="245" priority="1" operator="between">
      <formula>-0.049</formula>
      <formula>0.049</formula>
    </cfRule>
  </conditionalFormatting>
  <conditionalFormatting sqref="H8">
    <cfRule type="cellIs" dxfId="244"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election sqref="A1:F2"/>
    </sheetView>
  </sheetViews>
  <sheetFormatPr baseColWidth="10" defaultRowHeight="12.75" x14ac:dyDescent="0.2"/>
  <cols>
    <col min="1" max="1" width="20.5" style="80" customWidth="1"/>
    <col min="2" max="2" width="10" style="80" customWidth="1"/>
    <col min="3" max="3" width="11.625" style="80" customWidth="1"/>
    <col min="4" max="4" width="10" style="80" customWidth="1"/>
    <col min="5" max="5" width="10.625" style="80" customWidth="1"/>
    <col min="6" max="6" width="9.5" style="80" customWidth="1"/>
    <col min="7" max="7" width="11" style="80" customWidth="1"/>
    <col min="8" max="8" width="14.625" style="80" customWidth="1"/>
    <col min="9" max="9" width="11.5" style="80" customWidth="1"/>
    <col min="10" max="10" width="12.5" style="80" customWidth="1"/>
    <col min="11" max="15" width="11" style="80"/>
    <col min="16" max="256" width="10" style="80"/>
    <col min="257" max="257" width="18" style="80" customWidth="1"/>
    <col min="258" max="260" width="8.125" style="80" bestFit="1" customWidth="1"/>
    <col min="261" max="261" width="8.125" style="80" customWidth="1"/>
    <col min="262" max="262" width="8.125" style="80" bestFit="1" customWidth="1"/>
    <col min="263" max="263" width="9.125" style="80" bestFit="1" customWidth="1"/>
    <col min="264" max="264" width="11" style="80" bestFit="1" customWidth="1"/>
    <col min="265" max="265" width="10.125" style="80" bestFit="1" customWidth="1"/>
    <col min="266" max="266" width="11" style="80" bestFit="1" customWidth="1"/>
    <col min="267" max="512" width="10" style="80"/>
    <col min="513" max="513" width="18" style="80" customWidth="1"/>
    <col min="514" max="516" width="8.125" style="80" bestFit="1" customWidth="1"/>
    <col min="517" max="517" width="8.125" style="80" customWidth="1"/>
    <col min="518" max="518" width="8.125" style="80" bestFit="1" customWidth="1"/>
    <col min="519" max="519" width="9.125" style="80" bestFit="1" customWidth="1"/>
    <col min="520" max="520" width="11" style="80" bestFit="1" customWidth="1"/>
    <col min="521" max="521" width="10.125" style="80" bestFit="1" customWidth="1"/>
    <col min="522" max="522" width="11" style="80" bestFit="1" customWidth="1"/>
    <col min="523" max="768" width="10" style="80"/>
    <col min="769" max="769" width="18" style="80" customWidth="1"/>
    <col min="770" max="772" width="8.125" style="80" bestFit="1" customWidth="1"/>
    <col min="773" max="773" width="8.125" style="80" customWidth="1"/>
    <col min="774" max="774" width="8.125" style="80" bestFit="1" customWidth="1"/>
    <col min="775" max="775" width="9.125" style="80" bestFit="1" customWidth="1"/>
    <col min="776" max="776" width="11" style="80" bestFit="1" customWidth="1"/>
    <col min="777" max="777" width="10.125" style="80" bestFit="1" customWidth="1"/>
    <col min="778" max="778" width="11" style="80" bestFit="1" customWidth="1"/>
    <col min="779" max="1024" width="11" style="80"/>
    <col min="1025" max="1025" width="18" style="80" customWidth="1"/>
    <col min="1026" max="1028" width="8.125" style="80" bestFit="1" customWidth="1"/>
    <col min="1029" max="1029" width="8.125" style="80" customWidth="1"/>
    <col min="1030" max="1030" width="8.125" style="80" bestFit="1" customWidth="1"/>
    <col min="1031" max="1031" width="9.125" style="80" bestFit="1" customWidth="1"/>
    <col min="1032" max="1032" width="11" style="80" bestFit="1" customWidth="1"/>
    <col min="1033" max="1033" width="10.125" style="80" bestFit="1" customWidth="1"/>
    <col min="1034" max="1034" width="11" style="80" bestFit="1" customWidth="1"/>
    <col min="1035" max="1280" width="10" style="80"/>
    <col min="1281" max="1281" width="18" style="80" customWidth="1"/>
    <col min="1282" max="1284" width="8.125" style="80" bestFit="1" customWidth="1"/>
    <col min="1285" max="1285" width="8.125" style="80" customWidth="1"/>
    <col min="1286" max="1286" width="8.125" style="80" bestFit="1" customWidth="1"/>
    <col min="1287" max="1287" width="9.125" style="80" bestFit="1" customWidth="1"/>
    <col min="1288" max="1288" width="11" style="80" bestFit="1" customWidth="1"/>
    <col min="1289" max="1289" width="10.125" style="80" bestFit="1" customWidth="1"/>
    <col min="1290" max="1290" width="11" style="80" bestFit="1" customWidth="1"/>
    <col min="1291" max="1536" width="10" style="80"/>
    <col min="1537" max="1537" width="18" style="80" customWidth="1"/>
    <col min="1538" max="1540" width="8.125" style="80" bestFit="1" customWidth="1"/>
    <col min="1541" max="1541" width="8.125" style="80" customWidth="1"/>
    <col min="1542" max="1542" width="8.125" style="80" bestFit="1" customWidth="1"/>
    <col min="1543" max="1543" width="9.125" style="80" bestFit="1" customWidth="1"/>
    <col min="1544" max="1544" width="11" style="80" bestFit="1" customWidth="1"/>
    <col min="1545" max="1545" width="10.125" style="80" bestFit="1" customWidth="1"/>
    <col min="1546" max="1546" width="11" style="80" bestFit="1" customWidth="1"/>
    <col min="1547" max="1792" width="10" style="80"/>
    <col min="1793" max="1793" width="18" style="80" customWidth="1"/>
    <col min="1794" max="1796" width="8.125" style="80" bestFit="1" customWidth="1"/>
    <col min="1797" max="1797" width="8.125" style="80" customWidth="1"/>
    <col min="1798" max="1798" width="8.125" style="80" bestFit="1" customWidth="1"/>
    <col min="1799" max="1799" width="9.125" style="80" bestFit="1" customWidth="1"/>
    <col min="1800" max="1800" width="11" style="80" bestFit="1" customWidth="1"/>
    <col min="1801" max="1801" width="10.125" style="80" bestFit="1" customWidth="1"/>
    <col min="1802" max="1802" width="11" style="80" bestFit="1" customWidth="1"/>
    <col min="1803" max="2048" width="11" style="80"/>
    <col min="2049" max="2049" width="18" style="80" customWidth="1"/>
    <col min="2050" max="2052" width="8.125" style="80" bestFit="1" customWidth="1"/>
    <col min="2053" max="2053" width="8.125" style="80" customWidth="1"/>
    <col min="2054" max="2054" width="8.125" style="80" bestFit="1" customWidth="1"/>
    <col min="2055" max="2055" width="9.125" style="80" bestFit="1" customWidth="1"/>
    <col min="2056" max="2056" width="11" style="80" bestFit="1" customWidth="1"/>
    <col min="2057" max="2057" width="10.125" style="80" bestFit="1" customWidth="1"/>
    <col min="2058" max="2058" width="11" style="80" bestFit="1" customWidth="1"/>
    <col min="2059" max="2304" width="10" style="80"/>
    <col min="2305" max="2305" width="18" style="80" customWidth="1"/>
    <col min="2306" max="2308" width="8.125" style="80" bestFit="1" customWidth="1"/>
    <col min="2309" max="2309" width="8.125" style="80" customWidth="1"/>
    <col min="2310" max="2310" width="8.125" style="80" bestFit="1" customWidth="1"/>
    <col min="2311" max="2311" width="9.125" style="80" bestFit="1" customWidth="1"/>
    <col min="2312" max="2312" width="11" style="80" bestFit="1" customWidth="1"/>
    <col min="2313" max="2313" width="10.125" style="80" bestFit="1" customWidth="1"/>
    <col min="2314" max="2314" width="11" style="80" bestFit="1" customWidth="1"/>
    <col min="2315" max="2560" width="10" style="80"/>
    <col min="2561" max="2561" width="18" style="80" customWidth="1"/>
    <col min="2562" max="2564" width="8.125" style="80" bestFit="1" customWidth="1"/>
    <col min="2565" max="2565" width="8.125" style="80" customWidth="1"/>
    <col min="2566" max="2566" width="8.125" style="80" bestFit="1" customWidth="1"/>
    <col min="2567" max="2567" width="9.125" style="80" bestFit="1" customWidth="1"/>
    <col min="2568" max="2568" width="11" style="80" bestFit="1" customWidth="1"/>
    <col min="2569" max="2569" width="10.125" style="80" bestFit="1" customWidth="1"/>
    <col min="2570" max="2570" width="11" style="80" bestFit="1" customWidth="1"/>
    <col min="2571" max="2816" width="10" style="80"/>
    <col min="2817" max="2817" width="18" style="80" customWidth="1"/>
    <col min="2818" max="2820" width="8.125" style="80" bestFit="1" customWidth="1"/>
    <col min="2821" max="2821" width="8.125" style="80" customWidth="1"/>
    <col min="2822" max="2822" width="8.125" style="80" bestFit="1" customWidth="1"/>
    <col min="2823" max="2823" width="9.125" style="80" bestFit="1" customWidth="1"/>
    <col min="2824" max="2824" width="11" style="80" bestFit="1" customWidth="1"/>
    <col min="2825" max="2825" width="10.125" style="80" bestFit="1" customWidth="1"/>
    <col min="2826" max="2826" width="11" style="80" bestFit="1" customWidth="1"/>
    <col min="2827" max="3072" width="11" style="80"/>
    <col min="3073" max="3073" width="18" style="80" customWidth="1"/>
    <col min="3074" max="3076" width="8.125" style="80" bestFit="1" customWidth="1"/>
    <col min="3077" max="3077" width="8.125" style="80" customWidth="1"/>
    <col min="3078" max="3078" width="8.125" style="80" bestFit="1" customWidth="1"/>
    <col min="3079" max="3079" width="9.125" style="80" bestFit="1" customWidth="1"/>
    <col min="3080" max="3080" width="11" style="80" bestFit="1" customWidth="1"/>
    <col min="3081" max="3081" width="10.125" style="80" bestFit="1" customWidth="1"/>
    <col min="3082" max="3082" width="11" style="80" bestFit="1" customWidth="1"/>
    <col min="3083" max="3328" width="10" style="80"/>
    <col min="3329" max="3329" width="18" style="80" customWidth="1"/>
    <col min="3330" max="3332" width="8.125" style="80" bestFit="1" customWidth="1"/>
    <col min="3333" max="3333" width="8.125" style="80" customWidth="1"/>
    <col min="3334" max="3334" width="8.125" style="80" bestFit="1" customWidth="1"/>
    <col min="3335" max="3335" width="9.125" style="80" bestFit="1" customWidth="1"/>
    <col min="3336" max="3336" width="11" style="80" bestFit="1" customWidth="1"/>
    <col min="3337" max="3337" width="10.125" style="80" bestFit="1" customWidth="1"/>
    <col min="3338" max="3338" width="11" style="80" bestFit="1" customWidth="1"/>
    <col min="3339" max="3584" width="10" style="80"/>
    <col min="3585" max="3585" width="18" style="80" customWidth="1"/>
    <col min="3586" max="3588" width="8.125" style="80" bestFit="1" customWidth="1"/>
    <col min="3589" max="3589" width="8.125" style="80" customWidth="1"/>
    <col min="3590" max="3590" width="8.125" style="80" bestFit="1" customWidth="1"/>
    <col min="3591" max="3591" width="9.125" style="80" bestFit="1" customWidth="1"/>
    <col min="3592" max="3592" width="11" style="80" bestFit="1" customWidth="1"/>
    <col min="3593" max="3593" width="10.125" style="80" bestFit="1" customWidth="1"/>
    <col min="3594" max="3594" width="11" style="80" bestFit="1" customWidth="1"/>
    <col min="3595" max="3840" width="10" style="80"/>
    <col min="3841" max="3841" width="18" style="80" customWidth="1"/>
    <col min="3842" max="3844" width="8.125" style="80" bestFit="1" customWidth="1"/>
    <col min="3845" max="3845" width="8.125" style="80" customWidth="1"/>
    <col min="3846" max="3846" width="8.125" style="80" bestFit="1" customWidth="1"/>
    <col min="3847" max="3847" width="9.125" style="80" bestFit="1" customWidth="1"/>
    <col min="3848" max="3848" width="11" style="80" bestFit="1" customWidth="1"/>
    <col min="3849" max="3849" width="10.125" style="80" bestFit="1" customWidth="1"/>
    <col min="3850" max="3850" width="11" style="80" bestFit="1" customWidth="1"/>
    <col min="3851" max="4096" width="11" style="80"/>
    <col min="4097" max="4097" width="18" style="80" customWidth="1"/>
    <col min="4098" max="4100" width="8.125" style="80" bestFit="1" customWidth="1"/>
    <col min="4101" max="4101" width="8.125" style="80" customWidth="1"/>
    <col min="4102" max="4102" width="8.125" style="80" bestFit="1" customWidth="1"/>
    <col min="4103" max="4103" width="9.125" style="80" bestFit="1" customWidth="1"/>
    <col min="4104" max="4104" width="11" style="80" bestFit="1" customWidth="1"/>
    <col min="4105" max="4105" width="10.125" style="80" bestFit="1" customWidth="1"/>
    <col min="4106" max="4106" width="11" style="80" bestFit="1" customWidth="1"/>
    <col min="4107" max="4352" width="10" style="80"/>
    <col min="4353" max="4353" width="18" style="80" customWidth="1"/>
    <col min="4354" max="4356" width="8.125" style="80" bestFit="1" customWidth="1"/>
    <col min="4357" max="4357" width="8.125" style="80" customWidth="1"/>
    <col min="4358" max="4358" width="8.125" style="80" bestFit="1" customWidth="1"/>
    <col min="4359" max="4359" width="9.125" style="80" bestFit="1" customWidth="1"/>
    <col min="4360" max="4360" width="11" style="80" bestFit="1" customWidth="1"/>
    <col min="4361" max="4361" width="10.125" style="80" bestFit="1" customWidth="1"/>
    <col min="4362" max="4362" width="11" style="80" bestFit="1" customWidth="1"/>
    <col min="4363" max="4608" width="10" style="80"/>
    <col min="4609" max="4609" width="18" style="80" customWidth="1"/>
    <col min="4610" max="4612" width="8.125" style="80" bestFit="1" customWidth="1"/>
    <col min="4613" max="4613" width="8.125" style="80" customWidth="1"/>
    <col min="4614" max="4614" width="8.125" style="80" bestFit="1" customWidth="1"/>
    <col min="4615" max="4615" width="9.125" style="80" bestFit="1" customWidth="1"/>
    <col min="4616" max="4616" width="11" style="80" bestFit="1" customWidth="1"/>
    <col min="4617" max="4617" width="10.125" style="80" bestFit="1" customWidth="1"/>
    <col min="4618" max="4618" width="11" style="80" bestFit="1" customWidth="1"/>
    <col min="4619" max="4864" width="10" style="80"/>
    <col min="4865" max="4865" width="18" style="80" customWidth="1"/>
    <col min="4866" max="4868" width="8.125" style="80" bestFit="1" customWidth="1"/>
    <col min="4869" max="4869" width="8.125" style="80" customWidth="1"/>
    <col min="4870" max="4870" width="8.125" style="80" bestFit="1" customWidth="1"/>
    <col min="4871" max="4871" width="9.125" style="80" bestFit="1" customWidth="1"/>
    <col min="4872" max="4872" width="11" style="80" bestFit="1" customWidth="1"/>
    <col min="4873" max="4873" width="10.125" style="80" bestFit="1" customWidth="1"/>
    <col min="4874" max="4874" width="11" style="80" bestFit="1" customWidth="1"/>
    <col min="4875" max="5120" width="11" style="80"/>
    <col min="5121" max="5121" width="18" style="80" customWidth="1"/>
    <col min="5122" max="5124" width="8.125" style="80" bestFit="1" customWidth="1"/>
    <col min="5125" max="5125" width="8.125" style="80" customWidth="1"/>
    <col min="5126" max="5126" width="8.125" style="80" bestFit="1" customWidth="1"/>
    <col min="5127" max="5127" width="9.125" style="80" bestFit="1" customWidth="1"/>
    <col min="5128" max="5128" width="11" style="80" bestFit="1" customWidth="1"/>
    <col min="5129" max="5129" width="10.125" style="80" bestFit="1" customWidth="1"/>
    <col min="5130" max="5130" width="11" style="80" bestFit="1" customWidth="1"/>
    <col min="5131" max="5376" width="10" style="80"/>
    <col min="5377" max="5377" width="18" style="80" customWidth="1"/>
    <col min="5378" max="5380" width="8.125" style="80" bestFit="1" customWidth="1"/>
    <col min="5381" max="5381" width="8.125" style="80" customWidth="1"/>
    <col min="5382" max="5382" width="8.125" style="80" bestFit="1" customWidth="1"/>
    <col min="5383" max="5383" width="9.125" style="80" bestFit="1" customWidth="1"/>
    <col min="5384" max="5384" width="11" style="80" bestFit="1" customWidth="1"/>
    <col min="5385" max="5385" width="10.125" style="80" bestFit="1" customWidth="1"/>
    <col min="5386" max="5386" width="11" style="80" bestFit="1" customWidth="1"/>
    <col min="5387" max="5632" width="10" style="80"/>
    <col min="5633" max="5633" width="18" style="80" customWidth="1"/>
    <col min="5634" max="5636" width="8.125" style="80" bestFit="1" customWidth="1"/>
    <col min="5637" max="5637" width="8.125" style="80" customWidth="1"/>
    <col min="5638" max="5638" width="8.125" style="80" bestFit="1" customWidth="1"/>
    <col min="5639" max="5639" width="9.125" style="80" bestFit="1" customWidth="1"/>
    <col min="5640" max="5640" width="11" style="80" bestFit="1" customWidth="1"/>
    <col min="5641" max="5641" width="10.125" style="80" bestFit="1" customWidth="1"/>
    <col min="5642" max="5642" width="11" style="80" bestFit="1" customWidth="1"/>
    <col min="5643" max="5888" width="10" style="80"/>
    <col min="5889" max="5889" width="18" style="80" customWidth="1"/>
    <col min="5890" max="5892" width="8.125" style="80" bestFit="1" customWidth="1"/>
    <col min="5893" max="5893" width="8.125" style="80" customWidth="1"/>
    <col min="5894" max="5894" width="8.125" style="80" bestFit="1" customWidth="1"/>
    <col min="5895" max="5895" width="9.125" style="80" bestFit="1" customWidth="1"/>
    <col min="5896" max="5896" width="11" style="80" bestFit="1" customWidth="1"/>
    <col min="5897" max="5897" width="10.125" style="80" bestFit="1" customWidth="1"/>
    <col min="5898" max="5898" width="11" style="80" bestFit="1" customWidth="1"/>
    <col min="5899" max="6144" width="11" style="80"/>
    <col min="6145" max="6145" width="18" style="80" customWidth="1"/>
    <col min="6146" max="6148" width="8.125" style="80" bestFit="1" customWidth="1"/>
    <col min="6149" max="6149" width="8.125" style="80" customWidth="1"/>
    <col min="6150" max="6150" width="8.125" style="80" bestFit="1" customWidth="1"/>
    <col min="6151" max="6151" width="9.125" style="80" bestFit="1" customWidth="1"/>
    <col min="6152" max="6152" width="11" style="80" bestFit="1" customWidth="1"/>
    <col min="6153" max="6153" width="10.125" style="80" bestFit="1" customWidth="1"/>
    <col min="6154" max="6154" width="11" style="80" bestFit="1" customWidth="1"/>
    <col min="6155" max="6400" width="10" style="80"/>
    <col min="6401" max="6401" width="18" style="80" customWidth="1"/>
    <col min="6402" max="6404" width="8.125" style="80" bestFit="1" customWidth="1"/>
    <col min="6405" max="6405" width="8.125" style="80" customWidth="1"/>
    <col min="6406" max="6406" width="8.125" style="80" bestFit="1" customWidth="1"/>
    <col min="6407" max="6407" width="9.125" style="80" bestFit="1" customWidth="1"/>
    <col min="6408" max="6408" width="11" style="80" bestFit="1" customWidth="1"/>
    <col min="6409" max="6409" width="10.125" style="80" bestFit="1" customWidth="1"/>
    <col min="6410" max="6410" width="11" style="80" bestFit="1" customWidth="1"/>
    <col min="6411" max="6656" width="10" style="80"/>
    <col min="6657" max="6657" width="18" style="80" customWidth="1"/>
    <col min="6658" max="6660" width="8.125" style="80" bestFit="1" customWidth="1"/>
    <col min="6661" max="6661" width="8.125" style="80" customWidth="1"/>
    <col min="6662" max="6662" width="8.125" style="80" bestFit="1" customWidth="1"/>
    <col min="6663" max="6663" width="9.125" style="80" bestFit="1" customWidth="1"/>
    <col min="6664" max="6664" width="11" style="80" bestFit="1" customWidth="1"/>
    <col min="6665" max="6665" width="10.125" style="80" bestFit="1" customWidth="1"/>
    <col min="6666" max="6666" width="11" style="80" bestFit="1" customWidth="1"/>
    <col min="6667" max="6912" width="10" style="80"/>
    <col min="6913" max="6913" width="18" style="80" customWidth="1"/>
    <col min="6914" max="6916" width="8.125" style="80" bestFit="1" customWidth="1"/>
    <col min="6917" max="6917" width="8.125" style="80" customWidth="1"/>
    <col min="6918" max="6918" width="8.125" style="80" bestFit="1" customWidth="1"/>
    <col min="6919" max="6919" width="9.125" style="80" bestFit="1" customWidth="1"/>
    <col min="6920" max="6920" width="11" style="80" bestFit="1" customWidth="1"/>
    <col min="6921" max="6921" width="10.125" style="80" bestFit="1" customWidth="1"/>
    <col min="6922" max="6922" width="11" style="80" bestFit="1" customWidth="1"/>
    <col min="6923" max="7168" width="11" style="80"/>
    <col min="7169" max="7169" width="18" style="80" customWidth="1"/>
    <col min="7170" max="7172" width="8.125" style="80" bestFit="1" customWidth="1"/>
    <col min="7173" max="7173" width="8.125" style="80" customWidth="1"/>
    <col min="7174" max="7174" width="8.125" style="80" bestFit="1" customWidth="1"/>
    <col min="7175" max="7175" width="9.125" style="80" bestFit="1" customWidth="1"/>
    <col min="7176" max="7176" width="11" style="80" bestFit="1" customWidth="1"/>
    <col min="7177" max="7177" width="10.125" style="80" bestFit="1" customWidth="1"/>
    <col min="7178" max="7178" width="11" style="80" bestFit="1" customWidth="1"/>
    <col min="7179" max="7424" width="10" style="80"/>
    <col min="7425" max="7425" width="18" style="80" customWidth="1"/>
    <col min="7426" max="7428" width="8.125" style="80" bestFit="1" customWidth="1"/>
    <col min="7429" max="7429" width="8.125" style="80" customWidth="1"/>
    <col min="7430" max="7430" width="8.125" style="80" bestFit="1" customWidth="1"/>
    <col min="7431" max="7431" width="9.125" style="80" bestFit="1" customWidth="1"/>
    <col min="7432" max="7432" width="11" style="80" bestFit="1" customWidth="1"/>
    <col min="7433" max="7433" width="10.125" style="80" bestFit="1" customWidth="1"/>
    <col min="7434" max="7434" width="11" style="80" bestFit="1" customWidth="1"/>
    <col min="7435" max="7680" width="10" style="80"/>
    <col min="7681" max="7681" width="18" style="80" customWidth="1"/>
    <col min="7682" max="7684" width="8.125" style="80" bestFit="1" customWidth="1"/>
    <col min="7685" max="7685" width="8.125" style="80" customWidth="1"/>
    <col min="7686" max="7686" width="8.125" style="80" bestFit="1" customWidth="1"/>
    <col min="7687" max="7687" width="9.125" style="80" bestFit="1" customWidth="1"/>
    <col min="7688" max="7688" width="11" style="80" bestFit="1" customWidth="1"/>
    <col min="7689" max="7689" width="10.125" style="80" bestFit="1" customWidth="1"/>
    <col min="7690" max="7690" width="11" style="80" bestFit="1" customWidth="1"/>
    <col min="7691" max="7936" width="10" style="80"/>
    <col min="7937" max="7937" width="18" style="80" customWidth="1"/>
    <col min="7938" max="7940" width="8.125" style="80" bestFit="1" customWidth="1"/>
    <col min="7941" max="7941" width="8.125" style="80" customWidth="1"/>
    <col min="7942" max="7942" width="8.125" style="80" bestFit="1" customWidth="1"/>
    <col min="7943" max="7943" width="9.125" style="80" bestFit="1" customWidth="1"/>
    <col min="7944" max="7944" width="11" style="80" bestFit="1" customWidth="1"/>
    <col min="7945" max="7945" width="10.125" style="80" bestFit="1" customWidth="1"/>
    <col min="7946" max="7946" width="11" style="80" bestFit="1" customWidth="1"/>
    <col min="7947" max="8192" width="11" style="80"/>
    <col min="8193" max="8193" width="18" style="80" customWidth="1"/>
    <col min="8194" max="8196" width="8.125" style="80" bestFit="1" customWidth="1"/>
    <col min="8197" max="8197" width="8.125" style="80" customWidth="1"/>
    <col min="8198" max="8198" width="8.125" style="80" bestFit="1" customWidth="1"/>
    <col min="8199" max="8199" width="9.125" style="80" bestFit="1" customWidth="1"/>
    <col min="8200" max="8200" width="11" style="80" bestFit="1" customWidth="1"/>
    <col min="8201" max="8201" width="10.125" style="80" bestFit="1" customWidth="1"/>
    <col min="8202" max="8202" width="11" style="80" bestFit="1" customWidth="1"/>
    <col min="8203" max="8448" width="10" style="80"/>
    <col min="8449" max="8449" width="18" style="80" customWidth="1"/>
    <col min="8450" max="8452" width="8.125" style="80" bestFit="1" customWidth="1"/>
    <col min="8453" max="8453" width="8.125" style="80" customWidth="1"/>
    <col min="8454" max="8454" width="8.125" style="80" bestFit="1" customWidth="1"/>
    <col min="8455" max="8455" width="9.125" style="80" bestFit="1" customWidth="1"/>
    <col min="8456" max="8456" width="11" style="80" bestFit="1" customWidth="1"/>
    <col min="8457" max="8457" width="10.125" style="80" bestFit="1" customWidth="1"/>
    <col min="8458" max="8458" width="11" style="80" bestFit="1" customWidth="1"/>
    <col min="8459" max="8704" width="10" style="80"/>
    <col min="8705" max="8705" width="18" style="80" customWidth="1"/>
    <col min="8706" max="8708" width="8.125" style="80" bestFit="1" customWidth="1"/>
    <col min="8709" max="8709" width="8.125" style="80" customWidth="1"/>
    <col min="8710" max="8710" width="8.125" style="80" bestFit="1" customWidth="1"/>
    <col min="8711" max="8711" width="9.125" style="80" bestFit="1" customWidth="1"/>
    <col min="8712" max="8712" width="11" style="80" bestFit="1" customWidth="1"/>
    <col min="8713" max="8713" width="10.125" style="80" bestFit="1" customWidth="1"/>
    <col min="8714" max="8714" width="11" style="80" bestFit="1" customWidth="1"/>
    <col min="8715" max="8960" width="10" style="80"/>
    <col min="8961" max="8961" width="18" style="80" customWidth="1"/>
    <col min="8962" max="8964" width="8.125" style="80" bestFit="1" customWidth="1"/>
    <col min="8965" max="8965" width="8.125" style="80" customWidth="1"/>
    <col min="8966" max="8966" width="8.125" style="80" bestFit="1" customWidth="1"/>
    <col min="8967" max="8967" width="9.125" style="80" bestFit="1" customWidth="1"/>
    <col min="8968" max="8968" width="11" style="80" bestFit="1" customWidth="1"/>
    <col min="8969" max="8969" width="10.125" style="80" bestFit="1" customWidth="1"/>
    <col min="8970" max="8970" width="11" style="80" bestFit="1" customWidth="1"/>
    <col min="8971" max="9216" width="11" style="80"/>
    <col min="9217" max="9217" width="18" style="80" customWidth="1"/>
    <col min="9218" max="9220" width="8.125" style="80" bestFit="1" customWidth="1"/>
    <col min="9221" max="9221" width="8.125" style="80" customWidth="1"/>
    <col min="9222" max="9222" width="8.125" style="80" bestFit="1" customWidth="1"/>
    <col min="9223" max="9223" width="9.125" style="80" bestFit="1" customWidth="1"/>
    <col min="9224" max="9224" width="11" style="80" bestFit="1" customWidth="1"/>
    <col min="9225" max="9225" width="10.125" style="80" bestFit="1" customWidth="1"/>
    <col min="9226" max="9226" width="11" style="80" bestFit="1" customWidth="1"/>
    <col min="9227" max="9472" width="10" style="80"/>
    <col min="9473" max="9473" width="18" style="80" customWidth="1"/>
    <col min="9474" max="9476" width="8.125" style="80" bestFit="1" customWidth="1"/>
    <col min="9477" max="9477" width="8.125" style="80" customWidth="1"/>
    <col min="9478" max="9478" width="8.125" style="80" bestFit="1" customWidth="1"/>
    <col min="9479" max="9479" width="9.125" style="80" bestFit="1" customWidth="1"/>
    <col min="9480" max="9480" width="11" style="80" bestFit="1" customWidth="1"/>
    <col min="9481" max="9481" width="10.125" style="80" bestFit="1" customWidth="1"/>
    <col min="9482" max="9482" width="11" style="80" bestFit="1" customWidth="1"/>
    <col min="9483" max="9728" width="10" style="80"/>
    <col min="9729" max="9729" width="18" style="80" customWidth="1"/>
    <col min="9730" max="9732" width="8.125" style="80" bestFit="1" customWidth="1"/>
    <col min="9733" max="9733" width="8.125" style="80" customWidth="1"/>
    <col min="9734" max="9734" width="8.125" style="80" bestFit="1" customWidth="1"/>
    <col min="9735" max="9735" width="9.125" style="80" bestFit="1" customWidth="1"/>
    <col min="9736" max="9736" width="11" style="80" bestFit="1" customWidth="1"/>
    <col min="9737" max="9737" width="10.125" style="80" bestFit="1" customWidth="1"/>
    <col min="9738" max="9738" width="11" style="80" bestFit="1" customWidth="1"/>
    <col min="9739" max="9984" width="10" style="80"/>
    <col min="9985" max="9985" width="18" style="80" customWidth="1"/>
    <col min="9986" max="9988" width="8.125" style="80" bestFit="1" customWidth="1"/>
    <col min="9989" max="9989" width="8.125" style="80" customWidth="1"/>
    <col min="9990" max="9990" width="8.125" style="80" bestFit="1" customWidth="1"/>
    <col min="9991" max="9991" width="9.125" style="80" bestFit="1" customWidth="1"/>
    <col min="9992" max="9992" width="11" style="80" bestFit="1" customWidth="1"/>
    <col min="9993" max="9993" width="10.125" style="80" bestFit="1" customWidth="1"/>
    <col min="9994" max="9994" width="11" style="80" bestFit="1" customWidth="1"/>
    <col min="9995" max="10240" width="11" style="80"/>
    <col min="10241" max="10241" width="18" style="80" customWidth="1"/>
    <col min="10242" max="10244" width="8.125" style="80" bestFit="1" customWidth="1"/>
    <col min="10245" max="10245" width="8.125" style="80" customWidth="1"/>
    <col min="10246" max="10246" width="8.125" style="80" bestFit="1" customWidth="1"/>
    <col min="10247" max="10247" width="9.125" style="80" bestFit="1" customWidth="1"/>
    <col min="10248" max="10248" width="11" style="80" bestFit="1" customWidth="1"/>
    <col min="10249" max="10249" width="10.125" style="80" bestFit="1" customWidth="1"/>
    <col min="10250" max="10250" width="11" style="80" bestFit="1" customWidth="1"/>
    <col min="10251" max="10496" width="10" style="80"/>
    <col min="10497" max="10497" width="18" style="80" customWidth="1"/>
    <col min="10498" max="10500" width="8.125" style="80" bestFit="1" customWidth="1"/>
    <col min="10501" max="10501" width="8.125" style="80" customWidth="1"/>
    <col min="10502" max="10502" width="8.125" style="80" bestFit="1" customWidth="1"/>
    <col min="10503" max="10503" width="9.125" style="80" bestFit="1" customWidth="1"/>
    <col min="10504" max="10504" width="11" style="80" bestFit="1" customWidth="1"/>
    <col min="10505" max="10505" width="10.125" style="80" bestFit="1" customWidth="1"/>
    <col min="10506" max="10506" width="11" style="80" bestFit="1" customWidth="1"/>
    <col min="10507" max="10752" width="10" style="80"/>
    <col min="10753" max="10753" width="18" style="80" customWidth="1"/>
    <col min="10754" max="10756" width="8.125" style="80" bestFit="1" customWidth="1"/>
    <col min="10757" max="10757" width="8.125" style="80" customWidth="1"/>
    <col min="10758" max="10758" width="8.125" style="80" bestFit="1" customWidth="1"/>
    <col min="10759" max="10759" width="9.125" style="80" bestFit="1" customWidth="1"/>
    <col min="10760" max="10760" width="11" style="80" bestFit="1" customWidth="1"/>
    <col min="10761" max="10761" width="10.125" style="80" bestFit="1" customWidth="1"/>
    <col min="10762" max="10762" width="11" style="80" bestFit="1" customWidth="1"/>
    <col min="10763" max="11008" width="10" style="80"/>
    <col min="11009" max="11009" width="18" style="80" customWidth="1"/>
    <col min="11010" max="11012" width="8.125" style="80" bestFit="1" customWidth="1"/>
    <col min="11013" max="11013" width="8.125" style="80" customWidth="1"/>
    <col min="11014" max="11014" width="8.125" style="80" bestFit="1" customWidth="1"/>
    <col min="11015" max="11015" width="9.125" style="80" bestFit="1" customWidth="1"/>
    <col min="11016" max="11016" width="11" style="80" bestFit="1" customWidth="1"/>
    <col min="11017" max="11017" width="10.125" style="80" bestFit="1" customWidth="1"/>
    <col min="11018" max="11018" width="11" style="80" bestFit="1" customWidth="1"/>
    <col min="11019" max="11264" width="11" style="80"/>
    <col min="11265" max="11265" width="18" style="80" customWidth="1"/>
    <col min="11266" max="11268" width="8.125" style="80" bestFit="1" customWidth="1"/>
    <col min="11269" max="11269" width="8.125" style="80" customWidth="1"/>
    <col min="11270" max="11270" width="8.125" style="80" bestFit="1" customWidth="1"/>
    <col min="11271" max="11271" width="9.125" style="80" bestFit="1" customWidth="1"/>
    <col min="11272" max="11272" width="11" style="80" bestFit="1" customWidth="1"/>
    <col min="11273" max="11273" width="10.125" style="80" bestFit="1" customWidth="1"/>
    <col min="11274" max="11274" width="11" style="80" bestFit="1" customWidth="1"/>
    <col min="11275" max="11520" width="10" style="80"/>
    <col min="11521" max="11521" width="18" style="80" customWidth="1"/>
    <col min="11522" max="11524" width="8.125" style="80" bestFit="1" customWidth="1"/>
    <col min="11525" max="11525" width="8.125" style="80" customWidth="1"/>
    <col min="11526" max="11526" width="8.125" style="80" bestFit="1" customWidth="1"/>
    <col min="11527" max="11527" width="9.125" style="80" bestFit="1" customWidth="1"/>
    <col min="11528" max="11528" width="11" style="80" bestFit="1" customWidth="1"/>
    <col min="11529" max="11529" width="10.125" style="80" bestFit="1" customWidth="1"/>
    <col min="11530" max="11530" width="11" style="80" bestFit="1" customWidth="1"/>
    <col min="11531" max="11776" width="10" style="80"/>
    <col min="11777" max="11777" width="18" style="80" customWidth="1"/>
    <col min="11778" max="11780" width="8.125" style="80" bestFit="1" customWidth="1"/>
    <col min="11781" max="11781" width="8.125" style="80" customWidth="1"/>
    <col min="11782" max="11782" width="8.125" style="80" bestFit="1" customWidth="1"/>
    <col min="11783" max="11783" width="9.125" style="80" bestFit="1" customWidth="1"/>
    <col min="11784" max="11784" width="11" style="80" bestFit="1" customWidth="1"/>
    <col min="11785" max="11785" width="10.125" style="80" bestFit="1" customWidth="1"/>
    <col min="11786" max="11786" width="11" style="80" bestFit="1" customWidth="1"/>
    <col min="11787" max="12032" width="10" style="80"/>
    <col min="12033" max="12033" width="18" style="80" customWidth="1"/>
    <col min="12034" max="12036" width="8.125" style="80" bestFit="1" customWidth="1"/>
    <col min="12037" max="12037" width="8.125" style="80" customWidth="1"/>
    <col min="12038" max="12038" width="8.125" style="80" bestFit="1" customWidth="1"/>
    <col min="12039" max="12039" width="9.125" style="80" bestFit="1" customWidth="1"/>
    <col min="12040" max="12040" width="11" style="80" bestFit="1" customWidth="1"/>
    <col min="12041" max="12041" width="10.125" style="80" bestFit="1" customWidth="1"/>
    <col min="12042" max="12042" width="11" style="80" bestFit="1" customWidth="1"/>
    <col min="12043" max="12288" width="11" style="80"/>
    <col min="12289" max="12289" width="18" style="80" customWidth="1"/>
    <col min="12290" max="12292" width="8.125" style="80" bestFit="1" customWidth="1"/>
    <col min="12293" max="12293" width="8.125" style="80" customWidth="1"/>
    <col min="12294" max="12294" width="8.125" style="80" bestFit="1" customWidth="1"/>
    <col min="12295" max="12295" width="9.125" style="80" bestFit="1" customWidth="1"/>
    <col min="12296" max="12296" width="11" style="80" bestFit="1" customWidth="1"/>
    <col min="12297" max="12297" width="10.125" style="80" bestFit="1" customWidth="1"/>
    <col min="12298" max="12298" width="11" style="80" bestFit="1" customWidth="1"/>
    <col min="12299" max="12544" width="10" style="80"/>
    <col min="12545" max="12545" width="18" style="80" customWidth="1"/>
    <col min="12546" max="12548" width="8.125" style="80" bestFit="1" customWidth="1"/>
    <col min="12549" max="12549" width="8.125" style="80" customWidth="1"/>
    <col min="12550" max="12550" width="8.125" style="80" bestFit="1" customWidth="1"/>
    <col min="12551" max="12551" width="9.125" style="80" bestFit="1" customWidth="1"/>
    <col min="12552" max="12552" width="11" style="80" bestFit="1" customWidth="1"/>
    <col min="12553" max="12553" width="10.125" style="80" bestFit="1" customWidth="1"/>
    <col min="12554" max="12554" width="11" style="80" bestFit="1" customWidth="1"/>
    <col min="12555" max="12800" width="10" style="80"/>
    <col min="12801" max="12801" width="18" style="80" customWidth="1"/>
    <col min="12802" max="12804" width="8.125" style="80" bestFit="1" customWidth="1"/>
    <col min="12805" max="12805" width="8.125" style="80" customWidth="1"/>
    <col min="12806" max="12806" width="8.125" style="80" bestFit="1" customWidth="1"/>
    <col min="12807" max="12807" width="9.125" style="80" bestFit="1" customWidth="1"/>
    <col min="12808" max="12808" width="11" style="80" bestFit="1" customWidth="1"/>
    <col min="12809" max="12809" width="10.125" style="80" bestFit="1" customWidth="1"/>
    <col min="12810" max="12810" width="11" style="80" bestFit="1" customWidth="1"/>
    <col min="12811" max="13056" width="10" style="80"/>
    <col min="13057" max="13057" width="18" style="80" customWidth="1"/>
    <col min="13058" max="13060" width="8.125" style="80" bestFit="1" customWidth="1"/>
    <col min="13061" max="13061" width="8.125" style="80" customWidth="1"/>
    <col min="13062" max="13062" width="8.125" style="80" bestFit="1" customWidth="1"/>
    <col min="13063" max="13063" width="9.125" style="80" bestFit="1" customWidth="1"/>
    <col min="13064" max="13064" width="11" style="80" bestFit="1" customWidth="1"/>
    <col min="13065" max="13065" width="10.125" style="80" bestFit="1" customWidth="1"/>
    <col min="13066" max="13066" width="11" style="80" bestFit="1" customWidth="1"/>
    <col min="13067" max="13312" width="11" style="80"/>
    <col min="13313" max="13313" width="18" style="80" customWidth="1"/>
    <col min="13314" max="13316" width="8.125" style="80" bestFit="1" customWidth="1"/>
    <col min="13317" max="13317" width="8.125" style="80" customWidth="1"/>
    <col min="13318" max="13318" width="8.125" style="80" bestFit="1" customWidth="1"/>
    <col min="13319" max="13319" width="9.125" style="80" bestFit="1" customWidth="1"/>
    <col min="13320" max="13320" width="11" style="80" bestFit="1" customWidth="1"/>
    <col min="13321" max="13321" width="10.125" style="80" bestFit="1" customWidth="1"/>
    <col min="13322" max="13322" width="11" style="80" bestFit="1" customWidth="1"/>
    <col min="13323" max="13568" width="10" style="80"/>
    <col min="13569" max="13569" width="18" style="80" customWidth="1"/>
    <col min="13570" max="13572" width="8.125" style="80" bestFit="1" customWidth="1"/>
    <col min="13573" max="13573" width="8.125" style="80" customWidth="1"/>
    <col min="13574" max="13574" width="8.125" style="80" bestFit="1" customWidth="1"/>
    <col min="13575" max="13575" width="9.125" style="80" bestFit="1" customWidth="1"/>
    <col min="13576" max="13576" width="11" style="80" bestFit="1" customWidth="1"/>
    <col min="13577" max="13577" width="10.125" style="80" bestFit="1" customWidth="1"/>
    <col min="13578" max="13578" width="11" style="80" bestFit="1" customWidth="1"/>
    <col min="13579" max="13824" width="10" style="80"/>
    <col min="13825" max="13825" width="18" style="80" customWidth="1"/>
    <col min="13826" max="13828" width="8.125" style="80" bestFit="1" customWidth="1"/>
    <col min="13829" max="13829" width="8.125" style="80" customWidth="1"/>
    <col min="13830" max="13830" width="8.125" style="80" bestFit="1" customWidth="1"/>
    <col min="13831" max="13831" width="9.125" style="80" bestFit="1" customWidth="1"/>
    <col min="13832" max="13832" width="11" style="80" bestFit="1" customWidth="1"/>
    <col min="13833" max="13833" width="10.125" style="80" bestFit="1" customWidth="1"/>
    <col min="13834" max="13834" width="11" style="80" bestFit="1" customWidth="1"/>
    <col min="13835" max="14080" width="10" style="80"/>
    <col min="14081" max="14081" width="18" style="80" customWidth="1"/>
    <col min="14082" max="14084" width="8.125" style="80" bestFit="1" customWidth="1"/>
    <col min="14085" max="14085" width="8.125" style="80" customWidth="1"/>
    <col min="14086" max="14086" width="8.125" style="80" bestFit="1" customWidth="1"/>
    <col min="14087" max="14087" width="9.125" style="80" bestFit="1" customWidth="1"/>
    <col min="14088" max="14088" width="11" style="80" bestFit="1" customWidth="1"/>
    <col min="14089" max="14089" width="10.125" style="80" bestFit="1" customWidth="1"/>
    <col min="14090" max="14090" width="11" style="80" bestFit="1" customWidth="1"/>
    <col min="14091" max="14336" width="11" style="80"/>
    <col min="14337" max="14337" width="18" style="80" customWidth="1"/>
    <col min="14338" max="14340" width="8.125" style="80" bestFit="1" customWidth="1"/>
    <col min="14341" max="14341" width="8.125" style="80" customWidth="1"/>
    <col min="14342" max="14342" width="8.125" style="80" bestFit="1" customWidth="1"/>
    <col min="14343" max="14343" width="9.125" style="80" bestFit="1" customWidth="1"/>
    <col min="14344" max="14344" width="11" style="80" bestFit="1" customWidth="1"/>
    <col min="14345" max="14345" width="10.125" style="80" bestFit="1" customWidth="1"/>
    <col min="14346" max="14346" width="11" style="80" bestFit="1" customWidth="1"/>
    <col min="14347" max="14592" width="10" style="80"/>
    <col min="14593" max="14593" width="18" style="80" customWidth="1"/>
    <col min="14594" max="14596" width="8.125" style="80" bestFit="1" customWidth="1"/>
    <col min="14597" max="14597" width="8.125" style="80" customWidth="1"/>
    <col min="14598" max="14598" width="8.125" style="80" bestFit="1" customWidth="1"/>
    <col min="14599" max="14599" width="9.125" style="80" bestFit="1" customWidth="1"/>
    <col min="14600" max="14600" width="11" style="80" bestFit="1" customWidth="1"/>
    <col min="14601" max="14601" width="10.125" style="80" bestFit="1" customWidth="1"/>
    <col min="14602" max="14602" width="11" style="80" bestFit="1" customWidth="1"/>
    <col min="14603" max="14848" width="10" style="80"/>
    <col min="14849" max="14849" width="18" style="80" customWidth="1"/>
    <col min="14850" max="14852" width="8.125" style="80" bestFit="1" customWidth="1"/>
    <col min="14853" max="14853" width="8.125" style="80" customWidth="1"/>
    <col min="14854" max="14854" width="8.125" style="80" bestFit="1" customWidth="1"/>
    <col min="14855" max="14855" width="9.125" style="80" bestFit="1" customWidth="1"/>
    <col min="14856" max="14856" width="11" style="80" bestFit="1" customWidth="1"/>
    <col min="14857" max="14857" width="10.125" style="80" bestFit="1" customWidth="1"/>
    <col min="14858" max="14858" width="11" style="80" bestFit="1" customWidth="1"/>
    <col min="14859" max="15104" width="10" style="80"/>
    <col min="15105" max="15105" width="18" style="80" customWidth="1"/>
    <col min="15106" max="15108" width="8.125" style="80" bestFit="1" customWidth="1"/>
    <col min="15109" max="15109" width="8.125" style="80" customWidth="1"/>
    <col min="15110" max="15110" width="8.125" style="80" bestFit="1" customWidth="1"/>
    <col min="15111" max="15111" width="9.125" style="80" bestFit="1" customWidth="1"/>
    <col min="15112" max="15112" width="11" style="80" bestFit="1" customWidth="1"/>
    <col min="15113" max="15113" width="10.125" style="80" bestFit="1" customWidth="1"/>
    <col min="15114" max="15114" width="11" style="80" bestFit="1" customWidth="1"/>
    <col min="15115" max="15360" width="11" style="80"/>
    <col min="15361" max="15361" width="18" style="80" customWidth="1"/>
    <col min="15362" max="15364" width="8.125" style="80" bestFit="1" customWidth="1"/>
    <col min="15365" max="15365" width="8.125" style="80" customWidth="1"/>
    <col min="15366" max="15366" width="8.125" style="80" bestFit="1" customWidth="1"/>
    <col min="15367" max="15367" width="9.125" style="80" bestFit="1" customWidth="1"/>
    <col min="15368" max="15368" width="11" style="80" bestFit="1" customWidth="1"/>
    <col min="15369" max="15369" width="10.125" style="80" bestFit="1" customWidth="1"/>
    <col min="15370" max="15370" width="11" style="80" bestFit="1" customWidth="1"/>
    <col min="15371" max="15616" width="10" style="80"/>
    <col min="15617" max="15617" width="18" style="80" customWidth="1"/>
    <col min="15618" max="15620" width="8.125" style="80" bestFit="1" customWidth="1"/>
    <col min="15621" max="15621" width="8.125" style="80" customWidth="1"/>
    <col min="15622" max="15622" width="8.125" style="80" bestFit="1" customWidth="1"/>
    <col min="15623" max="15623" width="9.125" style="80" bestFit="1" customWidth="1"/>
    <col min="15624" max="15624" width="11" style="80" bestFit="1" customWidth="1"/>
    <col min="15625" max="15625" width="10.125" style="80" bestFit="1" customWidth="1"/>
    <col min="15626" max="15626" width="11" style="80" bestFit="1" customWidth="1"/>
    <col min="15627" max="15872" width="10" style="80"/>
    <col min="15873" max="15873" width="18" style="80" customWidth="1"/>
    <col min="15874" max="15876" width="8.125" style="80" bestFit="1" customWidth="1"/>
    <col min="15877" max="15877" width="8.125" style="80" customWidth="1"/>
    <col min="15878" max="15878" width="8.125" style="80" bestFit="1" customWidth="1"/>
    <col min="15879" max="15879" width="9.125" style="80" bestFit="1" customWidth="1"/>
    <col min="15880" max="15880" width="11" style="80" bestFit="1" customWidth="1"/>
    <col min="15881" max="15881" width="10.125" style="80" bestFit="1" customWidth="1"/>
    <col min="15882" max="15882" width="11" style="80" bestFit="1" customWidth="1"/>
    <col min="15883" max="16128" width="10" style="80"/>
    <col min="16129" max="16129" width="18" style="80" customWidth="1"/>
    <col min="16130" max="16132" width="8.125" style="80" bestFit="1" customWidth="1"/>
    <col min="16133" max="16133" width="8.125" style="80" customWidth="1"/>
    <col min="16134" max="16134" width="8.125" style="80" bestFit="1" customWidth="1"/>
    <col min="16135" max="16135" width="9.125" style="80" bestFit="1" customWidth="1"/>
    <col min="16136" max="16136" width="11" style="80" bestFit="1" customWidth="1"/>
    <col min="16137" max="16137" width="10.125" style="80" bestFit="1" customWidth="1"/>
    <col min="16138" max="16138" width="11" style="80" bestFit="1" customWidth="1"/>
    <col min="16139" max="16384" width="11" style="80"/>
  </cols>
  <sheetData>
    <row r="1" spans="1:14" x14ac:dyDescent="0.2">
      <c r="A1" s="137" t="s">
        <v>25</v>
      </c>
      <c r="B1" s="83"/>
      <c r="C1" s="83"/>
      <c r="D1" s="83"/>
      <c r="E1" s="83"/>
      <c r="F1" s="83"/>
      <c r="G1" s="83"/>
      <c r="H1" s="83"/>
    </row>
    <row r="2" spans="1:14" ht="15.75" x14ac:dyDescent="0.25">
      <c r="A2" s="138"/>
      <c r="B2" s="139"/>
      <c r="C2" s="83"/>
      <c r="D2" s="83"/>
      <c r="E2" s="83"/>
      <c r="F2" s="83"/>
      <c r="G2" s="83"/>
      <c r="H2" s="332" t="s">
        <v>149</v>
      </c>
    </row>
    <row r="3" spans="1:14" x14ac:dyDescent="0.2">
      <c r="A3" s="69"/>
      <c r="B3" s="781">
        <f>INDICE!A3</f>
        <v>46265</v>
      </c>
      <c r="C3" s="782"/>
      <c r="D3" s="783" t="s">
        <v>115</v>
      </c>
      <c r="E3" s="783"/>
      <c r="F3" s="783" t="s">
        <v>116</v>
      </c>
      <c r="G3" s="783"/>
      <c r="H3" s="783"/>
    </row>
    <row r="4" spans="1:14" x14ac:dyDescent="0.2">
      <c r="A4" s="65"/>
      <c r="B4" s="81" t="s">
        <v>47</v>
      </c>
      <c r="C4" s="81" t="s">
        <v>417</v>
      </c>
      <c r="D4" s="81" t="s">
        <v>47</v>
      </c>
      <c r="E4" s="81" t="s">
        <v>413</v>
      </c>
      <c r="F4" s="81" t="s">
        <v>47</v>
      </c>
      <c r="G4" s="82" t="s">
        <v>413</v>
      </c>
      <c r="H4" s="82" t="s">
        <v>106</v>
      </c>
    </row>
    <row r="5" spans="1:14" x14ac:dyDescent="0.2">
      <c r="A5" s="83" t="s">
        <v>181</v>
      </c>
      <c r="B5" s="334">
        <v>677.61731999999893</v>
      </c>
      <c r="C5" s="330">
        <v>6.8708840936026707</v>
      </c>
      <c r="D5" s="329">
        <v>4739.8465799999994</v>
      </c>
      <c r="E5" s="331">
        <v>7.3287555941149511</v>
      </c>
      <c r="F5" s="329">
        <v>6971.1836899999998</v>
      </c>
      <c r="G5" s="331">
        <v>7.8841220545115638</v>
      </c>
      <c r="H5" s="336">
        <v>94.807012226559152</v>
      </c>
    </row>
    <row r="6" spans="1:14" x14ac:dyDescent="0.2">
      <c r="A6" s="83" t="s">
        <v>182</v>
      </c>
      <c r="B6" s="320">
        <v>35.734660000000034</v>
      </c>
      <c r="C6" s="327">
        <v>-5.0456614209884645</v>
      </c>
      <c r="D6" s="312">
        <v>250.53969999999995</v>
      </c>
      <c r="E6" s="313">
        <v>-0.1848459028507784</v>
      </c>
      <c r="F6" s="312">
        <v>376.31884000000002</v>
      </c>
      <c r="G6" s="313">
        <v>2.4873130980181362</v>
      </c>
      <c r="H6" s="318">
        <v>5.1178776017827987</v>
      </c>
    </row>
    <row r="7" spans="1:14" x14ac:dyDescent="0.2">
      <c r="A7" s="83" t="s">
        <v>186</v>
      </c>
      <c r="B7" s="335">
        <v>3.49E-2</v>
      </c>
      <c r="C7" s="327">
        <v>0</v>
      </c>
      <c r="D7" s="326">
        <v>9.4060000000000005E-2</v>
      </c>
      <c r="E7" s="579">
        <v>602.46452576549666</v>
      </c>
      <c r="F7" s="326">
        <v>0.11058000000000001</v>
      </c>
      <c r="G7" s="579">
        <v>725.84017923823762</v>
      </c>
      <c r="H7" s="335">
        <v>1.5038707740626057E-3</v>
      </c>
    </row>
    <row r="8" spans="1:14" x14ac:dyDescent="0.2">
      <c r="A8" s="83" t="s">
        <v>143</v>
      </c>
      <c r="B8" s="335">
        <v>0</v>
      </c>
      <c r="C8" s="327">
        <v>0</v>
      </c>
      <c r="D8" s="326">
        <v>4.394E-2</v>
      </c>
      <c r="E8" s="313">
        <v>40.070130698119208</v>
      </c>
      <c r="F8" s="326">
        <v>4.394E-2</v>
      </c>
      <c r="G8" s="579">
        <v>7.8017664376839848</v>
      </c>
      <c r="H8" s="335">
        <v>5.9757715511223443E-4</v>
      </c>
    </row>
    <row r="9" spans="1:14" x14ac:dyDescent="0.2">
      <c r="A9" s="333" t="s">
        <v>144</v>
      </c>
      <c r="B9" s="321">
        <v>713.386879999999</v>
      </c>
      <c r="C9" s="322">
        <v>6.2084143384649497</v>
      </c>
      <c r="D9" s="321">
        <v>4990.5242799999996</v>
      </c>
      <c r="E9" s="322">
        <v>6.9266026267314249</v>
      </c>
      <c r="F9" s="321">
        <v>7347.6570499999998</v>
      </c>
      <c r="G9" s="322">
        <v>7.5953492753152494</v>
      </c>
      <c r="H9" s="322">
        <v>99.926991276271124</v>
      </c>
    </row>
    <row r="10" spans="1:14" x14ac:dyDescent="0.2">
      <c r="A10" s="83" t="s">
        <v>145</v>
      </c>
      <c r="B10" s="335">
        <v>0.49845</v>
      </c>
      <c r="C10" s="327">
        <v>-0.37973418606974663</v>
      </c>
      <c r="D10" s="326">
        <v>3.7727199999999992</v>
      </c>
      <c r="E10" s="327">
        <v>4.196045614354861</v>
      </c>
      <c r="F10" s="326">
        <v>5.3683499999999995</v>
      </c>
      <c r="G10" s="327">
        <v>6.9081502192589292</v>
      </c>
      <c r="H10" s="318">
        <v>7.3008723728874916E-2</v>
      </c>
    </row>
    <row r="11" spans="1:14" x14ac:dyDescent="0.2">
      <c r="A11" s="59" t="s">
        <v>146</v>
      </c>
      <c r="B11" s="323">
        <v>713.88532999999893</v>
      </c>
      <c r="C11" s="324">
        <v>6.2035103696490292</v>
      </c>
      <c r="D11" s="323">
        <v>4994.2969999999987</v>
      </c>
      <c r="E11" s="324">
        <v>6.9244859360806421</v>
      </c>
      <c r="F11" s="323">
        <v>7353.0253999999995</v>
      </c>
      <c r="G11" s="324">
        <v>7.5948443374295609</v>
      </c>
      <c r="H11" s="324">
        <v>100</v>
      </c>
    </row>
    <row r="12" spans="1:14" x14ac:dyDescent="0.2">
      <c r="A12" s="360" t="s">
        <v>147</v>
      </c>
      <c r="B12" s="325"/>
      <c r="C12" s="325"/>
      <c r="D12" s="325"/>
      <c r="E12" s="325"/>
      <c r="F12" s="325"/>
      <c r="G12" s="325"/>
      <c r="H12" s="325"/>
    </row>
    <row r="13" spans="1:14" x14ac:dyDescent="0.2">
      <c r="A13" s="583" t="s">
        <v>186</v>
      </c>
      <c r="B13" s="584">
        <v>13.157449999999981</v>
      </c>
      <c r="C13" s="585">
        <v>-49.145667151860586</v>
      </c>
      <c r="D13" s="586">
        <v>129.18612999999993</v>
      </c>
      <c r="E13" s="585">
        <v>-19.372806620627738</v>
      </c>
      <c r="F13" s="586">
        <v>194.98597000000001</v>
      </c>
      <c r="G13" s="585">
        <v>-15.766628086446453</v>
      </c>
      <c r="H13" s="587">
        <v>2.6517788174647134</v>
      </c>
    </row>
    <row r="14" spans="1:14" x14ac:dyDescent="0.2">
      <c r="A14" s="588" t="s">
        <v>148</v>
      </c>
      <c r="B14" s="589">
        <v>1.8430761141989012</v>
      </c>
      <c r="C14" s="590"/>
      <c r="D14" s="591">
        <v>2.5866729591772368</v>
      </c>
      <c r="E14" s="590"/>
      <c r="F14" s="591">
        <v>2.6517788174647134</v>
      </c>
      <c r="G14" s="590"/>
      <c r="H14" s="592"/>
    </row>
    <row r="15" spans="1:14" x14ac:dyDescent="0.2">
      <c r="A15" s="83"/>
      <c r="B15" s="83"/>
      <c r="C15" s="83"/>
      <c r="D15" s="83"/>
      <c r="E15" s="83"/>
      <c r="F15" s="83"/>
      <c r="G15" s="83"/>
      <c r="H15" s="78" t="s">
        <v>217</v>
      </c>
    </row>
    <row r="16" spans="1:14" x14ac:dyDescent="0.2">
      <c r="A16" s="79" t="s">
        <v>471</v>
      </c>
      <c r="B16" s="83"/>
      <c r="C16" s="83"/>
      <c r="D16" s="83"/>
      <c r="E16" s="83"/>
      <c r="F16" s="84"/>
      <c r="G16" s="83"/>
      <c r="H16" s="83"/>
      <c r="I16" s="87"/>
      <c r="J16" s="87"/>
      <c r="K16" s="87"/>
      <c r="L16" s="87"/>
      <c r="M16" s="87"/>
      <c r="N16" s="87"/>
    </row>
    <row r="17" spans="1:14" x14ac:dyDescent="0.2">
      <c r="A17" s="79" t="s">
        <v>418</v>
      </c>
      <c r="B17" s="83"/>
      <c r="C17" s="83"/>
      <c r="D17" s="83"/>
      <c r="E17" s="83"/>
      <c r="F17" s="83"/>
      <c r="G17" s="83"/>
      <c r="H17" s="83"/>
      <c r="I17" s="87"/>
      <c r="J17" s="87"/>
      <c r="K17" s="87"/>
      <c r="L17" s="87"/>
      <c r="M17" s="87"/>
      <c r="N17" s="87"/>
    </row>
    <row r="18" spans="1:14" x14ac:dyDescent="0.2">
      <c r="A18" s="132" t="s">
        <v>524</v>
      </c>
      <c r="B18" s="83"/>
      <c r="C18" s="83"/>
      <c r="D18" s="83"/>
      <c r="E18" s="83"/>
      <c r="F18" s="83"/>
      <c r="G18" s="83"/>
      <c r="H18" s="83"/>
    </row>
    <row r="19" spans="1:14" x14ac:dyDescent="0.2">
      <c r="A19" s="784" t="s">
        <v>636</v>
      </c>
      <c r="B19" s="784"/>
      <c r="C19" s="784"/>
      <c r="D19" s="784"/>
      <c r="E19" s="784"/>
      <c r="F19" s="784"/>
      <c r="G19" s="784"/>
      <c r="H19" s="784"/>
    </row>
    <row r="20" spans="1:14" x14ac:dyDescent="0.2">
      <c r="A20" s="784"/>
      <c r="B20" s="784"/>
      <c r="C20" s="784"/>
      <c r="D20" s="784"/>
      <c r="E20" s="784"/>
      <c r="F20" s="784"/>
      <c r="G20" s="784"/>
      <c r="H20" s="784"/>
    </row>
  </sheetData>
  <mergeCells count="4">
    <mergeCell ref="B3:C3"/>
    <mergeCell ref="D3:E3"/>
    <mergeCell ref="F3:H3"/>
    <mergeCell ref="A19:H20"/>
  </mergeCells>
  <conditionalFormatting sqref="B10 D10 F10:G10">
    <cfRule type="cellIs" dxfId="243" priority="28" operator="between">
      <formula>0</formula>
      <formula>0.5</formula>
    </cfRule>
  </conditionalFormatting>
  <conditionalFormatting sqref="B7:D8">
    <cfRule type="cellIs" dxfId="242" priority="14" operator="equal">
      <formula>0</formula>
    </cfRule>
    <cfRule type="cellIs" dxfId="241" priority="15" operator="between">
      <formula>0</formula>
      <formula>0.5</formula>
    </cfRule>
  </conditionalFormatting>
  <conditionalFormatting sqref="C6">
    <cfRule type="cellIs" dxfId="240" priority="1" operator="between">
      <formula>-0.05</formula>
      <formula>0</formula>
    </cfRule>
    <cfRule type="cellIs" dxfId="239" priority="2" operator="between">
      <formula>0</formula>
      <formula>0.5</formula>
    </cfRule>
  </conditionalFormatting>
  <conditionalFormatting sqref="F7">
    <cfRule type="cellIs" dxfId="238" priority="11" operator="equal">
      <formula>0</formula>
    </cfRule>
  </conditionalFormatting>
  <conditionalFormatting sqref="F7:F8">
    <cfRule type="cellIs" dxfId="237" priority="12" operator="between">
      <formula>0</formula>
      <formula>0.5</formula>
    </cfRule>
  </conditionalFormatting>
  <conditionalFormatting sqref="H7:H8">
    <cfRule type="cellIs" dxfId="236"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579</v>
      </c>
    </row>
    <row r="2" spans="1:12" ht="15.75" x14ac:dyDescent="0.25">
      <c r="A2" s="2"/>
      <c r="B2" s="88"/>
      <c r="H2" s="78" t="s">
        <v>149</v>
      </c>
    </row>
    <row r="3" spans="1:12" ht="14.1" customHeight="1" x14ac:dyDescent="0.2">
      <c r="A3" s="89"/>
      <c r="B3" s="785">
        <f>INDICE!A3</f>
        <v>46265</v>
      </c>
      <c r="C3" s="785"/>
      <c r="D3" s="785"/>
      <c r="E3" s="90"/>
      <c r="F3" s="786" t="s">
        <v>116</v>
      </c>
      <c r="G3" s="786"/>
      <c r="H3" s="786"/>
    </row>
    <row r="4" spans="1:12" x14ac:dyDescent="0.2">
      <c r="A4" s="91"/>
      <c r="B4" s="92" t="s">
        <v>141</v>
      </c>
      <c r="C4" s="486" t="s">
        <v>142</v>
      </c>
      <c r="D4" s="92" t="s">
        <v>150</v>
      </c>
      <c r="E4" s="92"/>
      <c r="F4" s="92" t="s">
        <v>141</v>
      </c>
      <c r="G4" s="486" t="s">
        <v>142</v>
      </c>
      <c r="H4" s="92" t="s">
        <v>150</v>
      </c>
    </row>
    <row r="5" spans="1:12" x14ac:dyDescent="0.2">
      <c r="A5" s="89" t="s">
        <v>151</v>
      </c>
      <c r="B5" s="93">
        <v>107.71126000000005</v>
      </c>
      <c r="C5" s="95">
        <v>4.5384200000000003</v>
      </c>
      <c r="D5" s="337">
        <v>112.24968000000005</v>
      </c>
      <c r="E5" s="93"/>
      <c r="F5" s="93">
        <v>1090.3715699999998</v>
      </c>
      <c r="G5" s="95">
        <v>44.642939999999967</v>
      </c>
      <c r="H5" s="337">
        <v>1135.0145099999997</v>
      </c>
    </row>
    <row r="6" spans="1:12" x14ac:dyDescent="0.2">
      <c r="A6" s="91" t="s">
        <v>152</v>
      </c>
      <c r="B6" s="94">
        <v>20.621450000000006</v>
      </c>
      <c r="C6" s="95">
        <v>0.86334000000000011</v>
      </c>
      <c r="D6" s="338">
        <v>21.484790000000007</v>
      </c>
      <c r="E6" s="94"/>
      <c r="F6" s="94">
        <v>200.01489999999967</v>
      </c>
      <c r="G6" s="95">
        <v>8.3447700000000022</v>
      </c>
      <c r="H6" s="338">
        <v>208.35966999999968</v>
      </c>
    </row>
    <row r="7" spans="1:12" x14ac:dyDescent="0.2">
      <c r="A7" s="91" t="s">
        <v>153</v>
      </c>
      <c r="B7" s="94">
        <v>13.41921</v>
      </c>
      <c r="C7" s="95">
        <v>0.69710000000000005</v>
      </c>
      <c r="D7" s="338">
        <v>14.11631</v>
      </c>
      <c r="E7" s="94"/>
      <c r="F7" s="94">
        <v>120.22367000000007</v>
      </c>
      <c r="G7" s="95">
        <v>6.9310299999999998</v>
      </c>
      <c r="H7" s="338">
        <v>127.15470000000008</v>
      </c>
    </row>
    <row r="8" spans="1:12" x14ac:dyDescent="0.2">
      <c r="A8" s="91" t="s">
        <v>154</v>
      </c>
      <c r="B8" s="94">
        <v>33.54607</v>
      </c>
      <c r="C8" s="95">
        <v>1.4070300000000004</v>
      </c>
      <c r="D8" s="338">
        <v>34.953099999999999</v>
      </c>
      <c r="E8" s="94"/>
      <c r="F8" s="94">
        <v>278.52291000000002</v>
      </c>
      <c r="G8" s="95">
        <v>12.688320000000003</v>
      </c>
      <c r="H8" s="338">
        <v>291.21123</v>
      </c>
    </row>
    <row r="9" spans="1:12" x14ac:dyDescent="0.2">
      <c r="A9" s="91" t="s">
        <v>155</v>
      </c>
      <c r="B9" s="94">
        <v>39.880729999999993</v>
      </c>
      <c r="C9" s="95">
        <v>7.3390400000000007</v>
      </c>
      <c r="D9" s="338">
        <v>47.219769999999997</v>
      </c>
      <c r="E9" s="94"/>
      <c r="F9" s="94">
        <v>461.70197999999988</v>
      </c>
      <c r="G9" s="95">
        <v>97.304089999999988</v>
      </c>
      <c r="H9" s="338">
        <v>559.00606999999991</v>
      </c>
    </row>
    <row r="10" spans="1:12" x14ac:dyDescent="0.2">
      <c r="A10" s="91" t="s">
        <v>156</v>
      </c>
      <c r="B10" s="94">
        <v>11.540049999999995</v>
      </c>
      <c r="C10" s="95">
        <v>0.45888000000000001</v>
      </c>
      <c r="D10" s="338">
        <v>11.998929999999996</v>
      </c>
      <c r="E10" s="94"/>
      <c r="F10" s="94">
        <v>96.350139999999982</v>
      </c>
      <c r="G10" s="95">
        <v>3.8342299999999994</v>
      </c>
      <c r="H10" s="338">
        <v>100.18436999999999</v>
      </c>
    </row>
    <row r="11" spans="1:12" x14ac:dyDescent="0.2">
      <c r="A11" s="91" t="s">
        <v>157</v>
      </c>
      <c r="B11" s="94">
        <v>46.353570000000012</v>
      </c>
      <c r="C11" s="95">
        <v>2.8937199999999996</v>
      </c>
      <c r="D11" s="338">
        <v>49.247290000000014</v>
      </c>
      <c r="E11" s="94"/>
      <c r="F11" s="94">
        <v>383.97747000000089</v>
      </c>
      <c r="G11" s="95">
        <v>19.475339999999974</v>
      </c>
      <c r="H11" s="338">
        <v>403.45281000000085</v>
      </c>
    </row>
    <row r="12" spans="1:12" x14ac:dyDescent="0.2">
      <c r="A12" s="91" t="s">
        <v>504</v>
      </c>
      <c r="B12" s="94">
        <v>30.656349999999986</v>
      </c>
      <c r="C12" s="95">
        <v>1.1027100000000001</v>
      </c>
      <c r="D12" s="338">
        <v>31.759059999999984</v>
      </c>
      <c r="E12" s="94"/>
      <c r="F12" s="94">
        <v>310.28833000000049</v>
      </c>
      <c r="G12" s="95">
        <v>11.012100000000006</v>
      </c>
      <c r="H12" s="338">
        <v>321.30043000000052</v>
      </c>
      <c r="J12" s="95"/>
    </row>
    <row r="13" spans="1:12" x14ac:dyDescent="0.2">
      <c r="A13" s="91" t="s">
        <v>158</v>
      </c>
      <c r="B13" s="94">
        <v>115.50615000000001</v>
      </c>
      <c r="C13" s="95">
        <v>5.5029699999999995</v>
      </c>
      <c r="D13" s="338">
        <v>121.00912000000001</v>
      </c>
      <c r="E13" s="94"/>
      <c r="F13" s="94">
        <v>1229.1672999999992</v>
      </c>
      <c r="G13" s="95">
        <v>56.706999999999944</v>
      </c>
      <c r="H13" s="338">
        <v>1285.874299999999</v>
      </c>
      <c r="J13" s="95"/>
      <c r="L13" s="680"/>
    </row>
    <row r="14" spans="1:12" x14ac:dyDescent="0.2">
      <c r="A14" s="91" t="s">
        <v>159</v>
      </c>
      <c r="B14" s="94">
        <v>0.54214000000000007</v>
      </c>
      <c r="C14" s="95">
        <v>7.3939999999999992E-2</v>
      </c>
      <c r="D14" s="339">
        <v>0.61608000000000007</v>
      </c>
      <c r="E14" s="95"/>
      <c r="F14" s="94">
        <v>6.1221899999999998</v>
      </c>
      <c r="G14" s="95">
        <v>0.80886000000000002</v>
      </c>
      <c r="H14" s="339">
        <v>6.9310499999999999</v>
      </c>
      <c r="J14" s="95"/>
      <c r="K14" s="693"/>
    </row>
    <row r="15" spans="1:12" x14ac:dyDescent="0.2">
      <c r="A15" s="91" t="s">
        <v>160</v>
      </c>
      <c r="B15" s="94">
        <v>80.475269999999995</v>
      </c>
      <c r="C15" s="95">
        <v>3.1306299999999996</v>
      </c>
      <c r="D15" s="338">
        <v>83.605899999999991</v>
      </c>
      <c r="E15" s="94"/>
      <c r="F15" s="94">
        <v>806.34240999999963</v>
      </c>
      <c r="G15" s="95">
        <v>32.579649999999972</v>
      </c>
      <c r="H15" s="338">
        <v>838.92205999999965</v>
      </c>
      <c r="J15" s="95"/>
    </row>
    <row r="16" spans="1:12" x14ac:dyDescent="0.2">
      <c r="A16" s="91" t="s">
        <v>161</v>
      </c>
      <c r="B16" s="94">
        <v>14.586999999999996</v>
      </c>
      <c r="C16" s="95">
        <v>0.49446000000000007</v>
      </c>
      <c r="D16" s="338">
        <v>15.081459999999996</v>
      </c>
      <c r="E16" s="94"/>
      <c r="F16" s="94">
        <v>135.83419999999992</v>
      </c>
      <c r="G16" s="95">
        <v>4.3551600000000041</v>
      </c>
      <c r="H16" s="338">
        <v>140.18935999999994</v>
      </c>
      <c r="J16" s="95"/>
    </row>
    <row r="17" spans="1:11" x14ac:dyDescent="0.2">
      <c r="A17" s="91" t="s">
        <v>162</v>
      </c>
      <c r="B17" s="94">
        <v>38.084319999999998</v>
      </c>
      <c r="C17" s="95">
        <v>2.0086800000000005</v>
      </c>
      <c r="D17" s="338">
        <v>40.092999999999996</v>
      </c>
      <c r="E17" s="94"/>
      <c r="F17" s="94">
        <v>342.04483000000033</v>
      </c>
      <c r="G17" s="95">
        <v>17.237259999999996</v>
      </c>
      <c r="H17" s="338">
        <v>359.28209000000032</v>
      </c>
      <c r="J17" s="95"/>
    </row>
    <row r="18" spans="1:11" x14ac:dyDescent="0.2">
      <c r="A18" s="91" t="s">
        <v>163</v>
      </c>
      <c r="B18" s="94">
        <v>3.8925400000000003</v>
      </c>
      <c r="C18" s="95">
        <v>0.15816999999999998</v>
      </c>
      <c r="D18" s="338">
        <v>4.0507100000000005</v>
      </c>
      <c r="E18" s="94"/>
      <c r="F18" s="94">
        <v>37.727690000000017</v>
      </c>
      <c r="G18" s="95">
        <v>1.4708299999999994</v>
      </c>
      <c r="H18" s="338">
        <v>39.198520000000016</v>
      </c>
      <c r="J18" s="95"/>
    </row>
    <row r="19" spans="1:11" x14ac:dyDescent="0.2">
      <c r="A19" s="91" t="s">
        <v>164</v>
      </c>
      <c r="B19" s="94">
        <v>68.458579999999998</v>
      </c>
      <c r="C19" s="95">
        <v>2.1088299999999998</v>
      </c>
      <c r="D19" s="338">
        <v>70.567409999999995</v>
      </c>
      <c r="E19" s="94"/>
      <c r="F19" s="94">
        <v>928.19798999999966</v>
      </c>
      <c r="G19" s="95">
        <v>32.520189999999992</v>
      </c>
      <c r="H19" s="338">
        <v>960.71817999999962</v>
      </c>
      <c r="J19" s="95"/>
    </row>
    <row r="20" spans="1:11" x14ac:dyDescent="0.2">
      <c r="A20" s="91" t="s">
        <v>165</v>
      </c>
      <c r="B20" s="95">
        <v>0.66153000000000006</v>
      </c>
      <c r="C20" s="95">
        <v>0</v>
      </c>
      <c r="D20" s="339">
        <v>0.66153000000000006</v>
      </c>
      <c r="E20" s="95"/>
      <c r="F20" s="94">
        <v>7.1935599999999997</v>
      </c>
      <c r="G20" s="95">
        <v>0</v>
      </c>
      <c r="H20" s="339">
        <v>7.1935599999999997</v>
      </c>
      <c r="J20" s="95"/>
    </row>
    <row r="21" spans="1:11" x14ac:dyDescent="0.2">
      <c r="A21" s="91" t="s">
        <v>166</v>
      </c>
      <c r="B21" s="94">
        <v>19.321359999999999</v>
      </c>
      <c r="C21" s="95">
        <v>0.79525000000000001</v>
      </c>
      <c r="D21" s="338">
        <v>20.116609999999998</v>
      </c>
      <c r="E21" s="94"/>
      <c r="F21" s="94">
        <v>196.05558000000002</v>
      </c>
      <c r="G21" s="95">
        <v>8.4873900000000031</v>
      </c>
      <c r="H21" s="338">
        <v>204.54297000000003</v>
      </c>
      <c r="J21" s="95"/>
      <c r="K21" s="95"/>
    </row>
    <row r="22" spans="1:11" x14ac:dyDescent="0.2">
      <c r="A22" s="91" t="s">
        <v>167</v>
      </c>
      <c r="B22" s="94">
        <v>9.7921400000000016</v>
      </c>
      <c r="C22" s="95">
        <v>0.42446999999999996</v>
      </c>
      <c r="D22" s="338">
        <v>10.216610000000001</v>
      </c>
      <c r="E22" s="94"/>
      <c r="F22" s="94">
        <v>98.198750000000032</v>
      </c>
      <c r="G22" s="95">
        <v>3.8348400000000007</v>
      </c>
      <c r="H22" s="338">
        <v>102.03359000000003</v>
      </c>
      <c r="J22" s="95"/>
    </row>
    <row r="23" spans="1:11" x14ac:dyDescent="0.2">
      <c r="A23" s="96" t="s">
        <v>168</v>
      </c>
      <c r="B23" s="97">
        <v>22.566869999999991</v>
      </c>
      <c r="C23" s="95">
        <v>1.7370200000000002</v>
      </c>
      <c r="D23" s="340">
        <v>24.303889999999992</v>
      </c>
      <c r="E23" s="97"/>
      <c r="F23" s="97">
        <v>242.84749000000005</v>
      </c>
      <c r="G23" s="95">
        <v>14.084840000000014</v>
      </c>
      <c r="H23" s="340">
        <v>256.93233000000009</v>
      </c>
      <c r="J23" s="95"/>
    </row>
    <row r="24" spans="1:11" x14ac:dyDescent="0.2">
      <c r="A24" s="98" t="s">
        <v>422</v>
      </c>
      <c r="B24" s="99">
        <v>677.61658999999963</v>
      </c>
      <c r="C24" s="99">
        <v>35.734660000000027</v>
      </c>
      <c r="D24" s="99">
        <v>713.35124999999971</v>
      </c>
      <c r="E24" s="99"/>
      <c r="F24" s="99">
        <v>6971.1829599999992</v>
      </c>
      <c r="G24" s="99">
        <v>376.31883999999991</v>
      </c>
      <c r="H24" s="99">
        <v>7347.5017999999991</v>
      </c>
      <c r="J24" s="95"/>
    </row>
    <row r="25" spans="1:11" x14ac:dyDescent="0.2">
      <c r="H25" s="78" t="s">
        <v>217</v>
      </c>
      <c r="J25" s="95"/>
    </row>
    <row r="26" spans="1:11" x14ac:dyDescent="0.2">
      <c r="A26" s="341" t="s">
        <v>551</v>
      </c>
      <c r="G26" s="57"/>
      <c r="H26" s="57"/>
      <c r="J26" s="95"/>
    </row>
    <row r="27" spans="1:11" x14ac:dyDescent="0.2">
      <c r="A27" s="100" t="s">
        <v>218</v>
      </c>
      <c r="B27" s="102"/>
      <c r="G27" s="57"/>
      <c r="H27" s="57"/>
      <c r="J27" s="95"/>
    </row>
    <row r="28" spans="1:11" ht="18" x14ac:dyDescent="0.25">
      <c r="A28" s="101"/>
      <c r="B28" s="102"/>
      <c r="E28" s="103"/>
      <c r="G28" s="57"/>
      <c r="H28" s="57"/>
      <c r="J28" s="95"/>
    </row>
    <row r="29" spans="1:11" x14ac:dyDescent="0.2">
      <c r="A29" s="101"/>
      <c r="B29" s="102"/>
      <c r="G29" s="57"/>
      <c r="H29" s="57"/>
      <c r="J29" s="95"/>
    </row>
    <row r="30" spans="1:11" x14ac:dyDescent="0.2">
      <c r="A30" s="101"/>
      <c r="B30" s="102"/>
      <c r="G30" s="57"/>
      <c r="H30" s="57"/>
      <c r="J30" s="95"/>
    </row>
    <row r="31" spans="1:11" x14ac:dyDescent="0.2">
      <c r="A31" s="101"/>
      <c r="B31" s="102"/>
      <c r="G31" s="57"/>
      <c r="H31" s="57"/>
    </row>
    <row r="32" spans="1:11" x14ac:dyDescent="0.2">
      <c r="A32" s="101"/>
      <c r="B32" s="102"/>
      <c r="C32" s="492"/>
      <c r="G32" s="57"/>
      <c r="H32" s="57"/>
    </row>
    <row r="33" spans="1:8" x14ac:dyDescent="0.2">
      <c r="A33" s="101"/>
      <c r="B33" s="102"/>
      <c r="G33" s="57"/>
      <c r="H33" s="57"/>
    </row>
    <row r="34" spans="1:8" x14ac:dyDescent="0.2">
      <c r="A34" s="101"/>
      <c r="B34" s="102"/>
      <c r="G34" s="57"/>
      <c r="H34" s="57"/>
    </row>
    <row r="35" spans="1:8" x14ac:dyDescent="0.2">
      <c r="A35" s="101"/>
      <c r="B35" s="102"/>
      <c r="G35" s="57"/>
      <c r="H35" s="57"/>
    </row>
    <row r="36" spans="1:8" x14ac:dyDescent="0.2">
      <c r="A36" s="101"/>
      <c r="B36" s="102"/>
      <c r="G36" s="57"/>
      <c r="H36" s="57"/>
    </row>
    <row r="37" spans="1:8" x14ac:dyDescent="0.2">
      <c r="A37" s="101"/>
      <c r="B37" s="102"/>
      <c r="G37" s="57"/>
      <c r="H37" s="57"/>
    </row>
    <row r="38" spans="1:8" x14ac:dyDescent="0.2">
      <c r="A38" s="101"/>
      <c r="B38" s="102"/>
      <c r="G38" s="57"/>
      <c r="H38" s="57"/>
    </row>
    <row r="39" spans="1:8" x14ac:dyDescent="0.2">
      <c r="A39" s="101"/>
      <c r="B39" s="102"/>
      <c r="G39" s="57"/>
      <c r="H39" s="57"/>
    </row>
    <row r="40" spans="1:8" x14ac:dyDescent="0.2">
      <c r="A40" s="101"/>
      <c r="B40" s="102"/>
      <c r="G40" s="57"/>
      <c r="H40" s="57"/>
    </row>
    <row r="41" spans="1:8" x14ac:dyDescent="0.2">
      <c r="A41" s="101"/>
      <c r="B41" s="102"/>
      <c r="G41" s="57"/>
      <c r="H41" s="57"/>
    </row>
    <row r="42" spans="1:8" x14ac:dyDescent="0.2">
      <c r="A42" s="101"/>
      <c r="B42" s="102"/>
      <c r="G42" s="57"/>
      <c r="H42" s="57"/>
    </row>
    <row r="43" spans="1:8" x14ac:dyDescent="0.2">
      <c r="A43" s="101"/>
      <c r="B43" s="102"/>
      <c r="G43" s="57"/>
      <c r="H43" s="57"/>
    </row>
    <row r="44" spans="1:8" x14ac:dyDescent="0.2">
      <c r="A44" s="101"/>
      <c r="B44" s="102"/>
      <c r="G44" s="57"/>
      <c r="H44" s="57"/>
    </row>
    <row r="45" spans="1:8" x14ac:dyDescent="0.2">
      <c r="A45" s="101"/>
      <c r="B45" s="102"/>
      <c r="G45" s="57"/>
      <c r="H45" s="57"/>
    </row>
    <row r="46" spans="1:8" x14ac:dyDescent="0.2">
      <c r="G46" s="57"/>
      <c r="H46" s="57"/>
    </row>
    <row r="47" spans="1:8" x14ac:dyDescent="0.2">
      <c r="G47" s="57"/>
      <c r="H47" s="57"/>
    </row>
  </sheetData>
  <mergeCells count="2">
    <mergeCell ref="B3:D3"/>
    <mergeCell ref="F3:H3"/>
  </mergeCells>
  <conditionalFormatting sqref="B5:H24">
    <cfRule type="cellIs" dxfId="235" priority="13" operator="between">
      <formula>0</formula>
      <formula>0.5</formula>
    </cfRule>
    <cfRule type="cellIs" dxfId="234" priority="14" operator="between">
      <formula>0</formula>
      <formula>0.49</formula>
    </cfRule>
  </conditionalFormatting>
  <conditionalFormatting sqref="C5:C23">
    <cfRule type="cellIs" dxfId="233" priority="12" stopIfTrue="1" operator="equal">
      <formula>0</formula>
    </cfRule>
  </conditionalFormatting>
  <conditionalFormatting sqref="G5:G23">
    <cfRule type="cellIs" dxfId="232" priority="10" stopIfTrue="1" operator="equal">
      <formula>0</formula>
    </cfRule>
  </conditionalFormatting>
  <conditionalFormatting sqref="J12:J30">
    <cfRule type="cellIs" dxfId="231" priority="6" stopIfTrue="1" operator="equal">
      <formula>0</formula>
    </cfRule>
    <cfRule type="cellIs" dxfId="230" priority="8" operator="between">
      <formula>0</formula>
      <formula>0.5</formula>
    </cfRule>
    <cfRule type="cellIs" dxfId="229"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0" customWidth="1"/>
    <col min="2" max="2" width="10.125" style="80" customWidth="1"/>
    <col min="3" max="3" width="14.125" style="80" customWidth="1"/>
    <col min="4" max="4" width="12.5" style="80" customWidth="1"/>
    <col min="5" max="5" width="11.125" style="80" customWidth="1"/>
    <col min="6" max="6" width="9.125" style="80" customWidth="1"/>
    <col min="7" max="7" width="12.625" style="80" customWidth="1"/>
    <col min="8" max="8" width="15.125" style="80" customWidth="1"/>
    <col min="9" max="10" width="12.125" style="80" customWidth="1"/>
    <col min="11" max="15" width="11" style="80"/>
    <col min="16" max="256" width="10" style="80"/>
    <col min="257" max="257" width="19.625" style="80" customWidth="1"/>
    <col min="258" max="258" width="9.125" style="80" customWidth="1"/>
    <col min="259" max="260" width="11" style="80" bestFit="1" customWidth="1"/>
    <col min="261" max="262" width="8.125" style="80" bestFit="1" customWidth="1"/>
    <col min="263" max="263" width="10.125" style="80" bestFit="1" customWidth="1"/>
    <col min="264" max="264" width="11" style="80" bestFit="1" customWidth="1"/>
    <col min="265" max="266" width="10.625" style="80" bestFit="1" customWidth="1"/>
    <col min="267" max="512" width="10" style="80"/>
    <col min="513" max="513" width="19.625" style="80" customWidth="1"/>
    <col min="514" max="514" width="9.125" style="80" customWidth="1"/>
    <col min="515" max="516" width="11" style="80" bestFit="1" customWidth="1"/>
    <col min="517" max="518" width="8.125" style="80" bestFit="1" customWidth="1"/>
    <col min="519" max="519" width="10.125" style="80" bestFit="1" customWidth="1"/>
    <col min="520" max="520" width="11" style="80" bestFit="1" customWidth="1"/>
    <col min="521" max="522" width="10.625" style="80" bestFit="1" customWidth="1"/>
    <col min="523" max="768" width="10" style="80"/>
    <col min="769" max="769" width="19.625" style="80" customWidth="1"/>
    <col min="770" max="770" width="9.125" style="80" customWidth="1"/>
    <col min="771" max="772" width="11" style="80" bestFit="1" customWidth="1"/>
    <col min="773" max="774" width="8.125" style="80" bestFit="1" customWidth="1"/>
    <col min="775" max="775" width="10.125" style="80" bestFit="1" customWidth="1"/>
    <col min="776" max="776" width="11" style="80" bestFit="1" customWidth="1"/>
    <col min="777" max="778" width="10.625" style="80" bestFit="1" customWidth="1"/>
    <col min="779" max="1024" width="11" style="80"/>
    <col min="1025" max="1025" width="19.625" style="80" customWidth="1"/>
    <col min="1026" max="1026" width="9.125" style="80" customWidth="1"/>
    <col min="1027" max="1028" width="11" style="80" bestFit="1" customWidth="1"/>
    <col min="1029" max="1030" width="8.125" style="80" bestFit="1" customWidth="1"/>
    <col min="1031" max="1031" width="10.125" style="80" bestFit="1" customWidth="1"/>
    <col min="1032" max="1032" width="11" style="80" bestFit="1" customWidth="1"/>
    <col min="1033" max="1034" width="10.625" style="80" bestFit="1" customWidth="1"/>
    <col min="1035" max="1280" width="10" style="80"/>
    <col min="1281" max="1281" width="19.625" style="80" customWidth="1"/>
    <col min="1282" max="1282" width="9.125" style="80" customWidth="1"/>
    <col min="1283" max="1284" width="11" style="80" bestFit="1" customWidth="1"/>
    <col min="1285" max="1286" width="8.125" style="80" bestFit="1" customWidth="1"/>
    <col min="1287" max="1287" width="10.125" style="80" bestFit="1" customWidth="1"/>
    <col min="1288" max="1288" width="11" style="80" bestFit="1" customWidth="1"/>
    <col min="1289" max="1290" width="10.625" style="80" bestFit="1" customWidth="1"/>
    <col min="1291" max="1536" width="10" style="80"/>
    <col min="1537" max="1537" width="19.625" style="80" customWidth="1"/>
    <col min="1538" max="1538" width="9.125" style="80" customWidth="1"/>
    <col min="1539" max="1540" width="11" style="80" bestFit="1" customWidth="1"/>
    <col min="1541" max="1542" width="8.125" style="80" bestFit="1" customWidth="1"/>
    <col min="1543" max="1543" width="10.125" style="80" bestFit="1" customWidth="1"/>
    <col min="1544" max="1544" width="11" style="80" bestFit="1" customWidth="1"/>
    <col min="1545" max="1546" width="10.625" style="80" bestFit="1" customWidth="1"/>
    <col min="1547" max="1792" width="10" style="80"/>
    <col min="1793" max="1793" width="19.625" style="80" customWidth="1"/>
    <col min="1794" max="1794" width="9.125" style="80" customWidth="1"/>
    <col min="1795" max="1796" width="11" style="80" bestFit="1" customWidth="1"/>
    <col min="1797" max="1798" width="8.125" style="80" bestFit="1" customWidth="1"/>
    <col min="1799" max="1799" width="10.125" style="80" bestFit="1" customWidth="1"/>
    <col min="1800" max="1800" width="11" style="80" bestFit="1" customWidth="1"/>
    <col min="1801" max="1802" width="10.625" style="80" bestFit="1" customWidth="1"/>
    <col min="1803" max="2048" width="11" style="80"/>
    <col min="2049" max="2049" width="19.625" style="80" customWidth="1"/>
    <col min="2050" max="2050" width="9.125" style="80" customWidth="1"/>
    <col min="2051" max="2052" width="11" style="80" bestFit="1" customWidth="1"/>
    <col min="2053" max="2054" width="8.125" style="80" bestFit="1" customWidth="1"/>
    <col min="2055" max="2055" width="10.125" style="80" bestFit="1" customWidth="1"/>
    <col min="2056" max="2056" width="11" style="80" bestFit="1" customWidth="1"/>
    <col min="2057" max="2058" width="10.625" style="80" bestFit="1" customWidth="1"/>
    <col min="2059" max="2304" width="10" style="80"/>
    <col min="2305" max="2305" width="19.625" style="80" customWidth="1"/>
    <col min="2306" max="2306" width="9.125" style="80" customWidth="1"/>
    <col min="2307" max="2308" width="11" style="80" bestFit="1" customWidth="1"/>
    <col min="2309" max="2310" width="8.125" style="80" bestFit="1" customWidth="1"/>
    <col min="2311" max="2311" width="10.125" style="80" bestFit="1" customWidth="1"/>
    <col min="2312" max="2312" width="11" style="80" bestFit="1" customWidth="1"/>
    <col min="2313" max="2314" width="10.625" style="80" bestFit="1" customWidth="1"/>
    <col min="2315" max="2560" width="10" style="80"/>
    <col min="2561" max="2561" width="19.625" style="80" customWidth="1"/>
    <col min="2562" max="2562" width="9.125" style="80" customWidth="1"/>
    <col min="2563" max="2564" width="11" style="80" bestFit="1" customWidth="1"/>
    <col min="2565" max="2566" width="8.125" style="80" bestFit="1" customWidth="1"/>
    <col min="2567" max="2567" width="10.125" style="80" bestFit="1" customWidth="1"/>
    <col min="2568" max="2568" width="11" style="80" bestFit="1" customWidth="1"/>
    <col min="2569" max="2570" width="10.625" style="80" bestFit="1" customWidth="1"/>
    <col min="2571" max="2816" width="10" style="80"/>
    <col min="2817" max="2817" width="19.625" style="80" customWidth="1"/>
    <col min="2818" max="2818" width="9.125" style="80" customWidth="1"/>
    <col min="2819" max="2820" width="11" style="80" bestFit="1" customWidth="1"/>
    <col min="2821" max="2822" width="8.125" style="80" bestFit="1" customWidth="1"/>
    <col min="2823" max="2823" width="10.125" style="80" bestFit="1" customWidth="1"/>
    <col min="2824" max="2824" width="11" style="80" bestFit="1" customWidth="1"/>
    <col min="2825" max="2826" width="10.625" style="80" bestFit="1" customWidth="1"/>
    <col min="2827" max="3072" width="11" style="80"/>
    <col min="3073" max="3073" width="19.625" style="80" customWidth="1"/>
    <col min="3074" max="3074" width="9.125" style="80" customWidth="1"/>
    <col min="3075" max="3076" width="11" style="80" bestFit="1" customWidth="1"/>
    <col min="3077" max="3078" width="8.125" style="80" bestFit="1" customWidth="1"/>
    <col min="3079" max="3079" width="10.125" style="80" bestFit="1" customWidth="1"/>
    <col min="3080" max="3080" width="11" style="80" bestFit="1" customWidth="1"/>
    <col min="3081" max="3082" width="10.625" style="80" bestFit="1" customWidth="1"/>
    <col min="3083" max="3328" width="10" style="80"/>
    <col min="3329" max="3329" width="19.625" style="80" customWidth="1"/>
    <col min="3330" max="3330" width="9.125" style="80" customWidth="1"/>
    <col min="3331" max="3332" width="11" style="80" bestFit="1" customWidth="1"/>
    <col min="3333" max="3334" width="8.125" style="80" bestFit="1" customWidth="1"/>
    <col min="3335" max="3335" width="10.125" style="80" bestFit="1" customWidth="1"/>
    <col min="3336" max="3336" width="11" style="80" bestFit="1" customWidth="1"/>
    <col min="3337" max="3338" width="10.625" style="80" bestFit="1" customWidth="1"/>
    <col min="3339" max="3584" width="10" style="80"/>
    <col min="3585" max="3585" width="19.625" style="80" customWidth="1"/>
    <col min="3586" max="3586" width="9.125" style="80" customWidth="1"/>
    <col min="3587" max="3588" width="11" style="80" bestFit="1" customWidth="1"/>
    <col min="3589" max="3590" width="8.125" style="80" bestFit="1" customWidth="1"/>
    <col min="3591" max="3591" width="10.125" style="80" bestFit="1" customWidth="1"/>
    <col min="3592" max="3592" width="11" style="80" bestFit="1" customWidth="1"/>
    <col min="3593" max="3594" width="10.625" style="80" bestFit="1" customWidth="1"/>
    <col min="3595" max="3840" width="10" style="80"/>
    <col min="3841" max="3841" width="19.625" style="80" customWidth="1"/>
    <col min="3842" max="3842" width="9.125" style="80" customWidth="1"/>
    <col min="3843" max="3844" width="11" style="80" bestFit="1" customWidth="1"/>
    <col min="3845" max="3846" width="8.125" style="80" bestFit="1" customWidth="1"/>
    <col min="3847" max="3847" width="10.125" style="80" bestFit="1" customWidth="1"/>
    <col min="3848" max="3848" width="11" style="80" bestFit="1" customWidth="1"/>
    <col min="3849" max="3850" width="10.625" style="80" bestFit="1" customWidth="1"/>
    <col min="3851" max="4096" width="11" style="80"/>
    <col min="4097" max="4097" width="19.625" style="80" customWidth="1"/>
    <col min="4098" max="4098" width="9.125" style="80" customWidth="1"/>
    <col min="4099" max="4100" width="11" style="80" bestFit="1" customWidth="1"/>
    <col min="4101" max="4102" width="8.125" style="80" bestFit="1" customWidth="1"/>
    <col min="4103" max="4103" width="10.125" style="80" bestFit="1" customWidth="1"/>
    <col min="4104" max="4104" width="11" style="80" bestFit="1" customWidth="1"/>
    <col min="4105" max="4106" width="10.625" style="80" bestFit="1" customWidth="1"/>
    <col min="4107" max="4352" width="10" style="80"/>
    <col min="4353" max="4353" width="19.625" style="80" customWidth="1"/>
    <col min="4354" max="4354" width="9.125" style="80" customWidth="1"/>
    <col min="4355" max="4356" width="11" style="80" bestFit="1" customWidth="1"/>
    <col min="4357" max="4358" width="8.125" style="80" bestFit="1" customWidth="1"/>
    <col min="4359" max="4359" width="10.125" style="80" bestFit="1" customWidth="1"/>
    <col min="4360" max="4360" width="11" style="80" bestFit="1" customWidth="1"/>
    <col min="4361" max="4362" width="10.625" style="80" bestFit="1" customWidth="1"/>
    <col min="4363" max="4608" width="10" style="80"/>
    <col min="4609" max="4609" width="19.625" style="80" customWidth="1"/>
    <col min="4610" max="4610" width="9.125" style="80" customWidth="1"/>
    <col min="4611" max="4612" width="11" style="80" bestFit="1" customWidth="1"/>
    <col min="4613" max="4614" width="8.125" style="80" bestFit="1" customWidth="1"/>
    <col min="4615" max="4615" width="10.125" style="80" bestFit="1" customWidth="1"/>
    <col min="4616" max="4616" width="11" style="80" bestFit="1" customWidth="1"/>
    <col min="4617" max="4618" width="10.625" style="80" bestFit="1" customWidth="1"/>
    <col min="4619" max="4864" width="10" style="80"/>
    <col min="4865" max="4865" width="19.625" style="80" customWidth="1"/>
    <col min="4866" max="4866" width="9.125" style="80" customWidth="1"/>
    <col min="4867" max="4868" width="11" style="80" bestFit="1" customWidth="1"/>
    <col min="4869" max="4870" width="8.125" style="80" bestFit="1" customWidth="1"/>
    <col min="4871" max="4871" width="10.125" style="80" bestFit="1" customWidth="1"/>
    <col min="4872" max="4872" width="11" style="80" bestFit="1" customWidth="1"/>
    <col min="4873" max="4874" width="10.625" style="80" bestFit="1" customWidth="1"/>
    <col min="4875" max="5120" width="11" style="80"/>
    <col min="5121" max="5121" width="19.625" style="80" customWidth="1"/>
    <col min="5122" max="5122" width="9.125" style="80" customWidth="1"/>
    <col min="5123" max="5124" width="11" style="80" bestFit="1" customWidth="1"/>
    <col min="5125" max="5126" width="8.125" style="80" bestFit="1" customWidth="1"/>
    <col min="5127" max="5127" width="10.125" style="80" bestFit="1" customWidth="1"/>
    <col min="5128" max="5128" width="11" style="80" bestFit="1" customWidth="1"/>
    <col min="5129" max="5130" width="10.625" style="80" bestFit="1" customWidth="1"/>
    <col min="5131" max="5376" width="10" style="80"/>
    <col min="5377" max="5377" width="19.625" style="80" customWidth="1"/>
    <col min="5378" max="5378" width="9.125" style="80" customWidth="1"/>
    <col min="5379" max="5380" width="11" style="80" bestFit="1" customWidth="1"/>
    <col min="5381" max="5382" width="8.125" style="80" bestFit="1" customWidth="1"/>
    <col min="5383" max="5383" width="10.125" style="80" bestFit="1" customWidth="1"/>
    <col min="5384" max="5384" width="11" style="80" bestFit="1" customWidth="1"/>
    <col min="5385" max="5386" width="10.625" style="80" bestFit="1" customWidth="1"/>
    <col min="5387" max="5632" width="10" style="80"/>
    <col min="5633" max="5633" width="19.625" style="80" customWidth="1"/>
    <col min="5634" max="5634" width="9.125" style="80" customWidth="1"/>
    <col min="5635" max="5636" width="11" style="80" bestFit="1" customWidth="1"/>
    <col min="5637" max="5638" width="8.125" style="80" bestFit="1" customWidth="1"/>
    <col min="5639" max="5639" width="10.125" style="80" bestFit="1" customWidth="1"/>
    <col min="5640" max="5640" width="11" style="80" bestFit="1" customWidth="1"/>
    <col min="5641" max="5642" width="10.625" style="80" bestFit="1" customWidth="1"/>
    <col min="5643" max="5888" width="10" style="80"/>
    <col min="5889" max="5889" width="19.625" style="80" customWidth="1"/>
    <col min="5890" max="5890" width="9.125" style="80" customWidth="1"/>
    <col min="5891" max="5892" width="11" style="80" bestFit="1" customWidth="1"/>
    <col min="5893" max="5894" width="8.125" style="80" bestFit="1" customWidth="1"/>
    <col min="5895" max="5895" width="10.125" style="80" bestFit="1" customWidth="1"/>
    <col min="5896" max="5896" width="11" style="80" bestFit="1" customWidth="1"/>
    <col min="5897" max="5898" width="10.625" style="80" bestFit="1" customWidth="1"/>
    <col min="5899" max="6144" width="11" style="80"/>
    <col min="6145" max="6145" width="19.625" style="80" customWidth="1"/>
    <col min="6146" max="6146" width="9.125" style="80" customWidth="1"/>
    <col min="6147" max="6148" width="11" style="80" bestFit="1" customWidth="1"/>
    <col min="6149" max="6150" width="8.125" style="80" bestFit="1" customWidth="1"/>
    <col min="6151" max="6151" width="10.125" style="80" bestFit="1" customWidth="1"/>
    <col min="6152" max="6152" width="11" style="80" bestFit="1" customWidth="1"/>
    <col min="6153" max="6154" width="10.625" style="80" bestFit="1" customWidth="1"/>
    <col min="6155" max="6400" width="10" style="80"/>
    <col min="6401" max="6401" width="19.625" style="80" customWidth="1"/>
    <col min="6402" max="6402" width="9.125" style="80" customWidth="1"/>
    <col min="6403" max="6404" width="11" style="80" bestFit="1" customWidth="1"/>
    <col min="6405" max="6406" width="8.125" style="80" bestFit="1" customWidth="1"/>
    <col min="6407" max="6407" width="10.125" style="80" bestFit="1" customWidth="1"/>
    <col min="6408" max="6408" width="11" style="80" bestFit="1" customWidth="1"/>
    <col min="6409" max="6410" width="10.625" style="80" bestFit="1" customWidth="1"/>
    <col min="6411" max="6656" width="10" style="80"/>
    <col min="6657" max="6657" width="19.625" style="80" customWidth="1"/>
    <col min="6658" max="6658" width="9.125" style="80" customWidth="1"/>
    <col min="6659" max="6660" width="11" style="80" bestFit="1" customWidth="1"/>
    <col min="6661" max="6662" width="8.125" style="80" bestFit="1" customWidth="1"/>
    <col min="6663" max="6663" width="10.125" style="80" bestFit="1" customWidth="1"/>
    <col min="6664" max="6664" width="11" style="80" bestFit="1" customWidth="1"/>
    <col min="6665" max="6666" width="10.625" style="80" bestFit="1" customWidth="1"/>
    <col min="6667" max="6912" width="10" style="80"/>
    <col min="6913" max="6913" width="19.625" style="80" customWidth="1"/>
    <col min="6914" max="6914" width="9.125" style="80" customWidth="1"/>
    <col min="6915" max="6916" width="11" style="80" bestFit="1" customWidth="1"/>
    <col min="6917" max="6918" width="8.125" style="80" bestFit="1" customWidth="1"/>
    <col min="6919" max="6919" width="10.125" style="80" bestFit="1" customWidth="1"/>
    <col min="6920" max="6920" width="11" style="80" bestFit="1" customWidth="1"/>
    <col min="6921" max="6922" width="10.625" style="80" bestFit="1" customWidth="1"/>
    <col min="6923" max="7168" width="11" style="80"/>
    <col min="7169" max="7169" width="19.625" style="80" customWidth="1"/>
    <col min="7170" max="7170" width="9.125" style="80" customWidth="1"/>
    <col min="7171" max="7172" width="11" style="80" bestFit="1" customWidth="1"/>
    <col min="7173" max="7174" width="8.125" style="80" bestFit="1" customWidth="1"/>
    <col min="7175" max="7175" width="10.125" style="80" bestFit="1" customWidth="1"/>
    <col min="7176" max="7176" width="11" style="80" bestFit="1" customWidth="1"/>
    <col min="7177" max="7178" width="10.625" style="80" bestFit="1" customWidth="1"/>
    <col min="7179" max="7424" width="10" style="80"/>
    <col min="7425" max="7425" width="19.625" style="80" customWidth="1"/>
    <col min="7426" max="7426" width="9.125" style="80" customWidth="1"/>
    <col min="7427" max="7428" width="11" style="80" bestFit="1" customWidth="1"/>
    <col min="7429" max="7430" width="8.125" style="80" bestFit="1" customWidth="1"/>
    <col min="7431" max="7431" width="10.125" style="80" bestFit="1" customWidth="1"/>
    <col min="7432" max="7432" width="11" style="80" bestFit="1" customWidth="1"/>
    <col min="7433" max="7434" width="10.625" style="80" bestFit="1" customWidth="1"/>
    <col min="7435" max="7680" width="10" style="80"/>
    <col min="7681" max="7681" width="19.625" style="80" customWidth="1"/>
    <col min="7682" max="7682" width="9.125" style="80" customWidth="1"/>
    <col min="7683" max="7684" width="11" style="80" bestFit="1" customWidth="1"/>
    <col min="7685" max="7686" width="8.125" style="80" bestFit="1" customWidth="1"/>
    <col min="7687" max="7687" width="10.125" style="80" bestFit="1" customWidth="1"/>
    <col min="7688" max="7688" width="11" style="80" bestFit="1" customWidth="1"/>
    <col min="7689" max="7690" width="10.625" style="80" bestFit="1" customWidth="1"/>
    <col min="7691" max="7936" width="10" style="80"/>
    <col min="7937" max="7937" width="19.625" style="80" customWidth="1"/>
    <col min="7938" max="7938" width="9.125" style="80" customWidth="1"/>
    <col min="7939" max="7940" width="11" style="80" bestFit="1" customWidth="1"/>
    <col min="7941" max="7942" width="8.125" style="80" bestFit="1" customWidth="1"/>
    <col min="7943" max="7943" width="10.125" style="80" bestFit="1" customWidth="1"/>
    <col min="7944" max="7944" width="11" style="80" bestFit="1" customWidth="1"/>
    <col min="7945" max="7946" width="10.625" style="80" bestFit="1" customWidth="1"/>
    <col min="7947" max="8192" width="11" style="80"/>
    <col min="8193" max="8193" width="19.625" style="80" customWidth="1"/>
    <col min="8194" max="8194" width="9.125" style="80" customWidth="1"/>
    <col min="8195" max="8196" width="11" style="80" bestFit="1" customWidth="1"/>
    <col min="8197" max="8198" width="8.125" style="80" bestFit="1" customWidth="1"/>
    <col min="8199" max="8199" width="10.125" style="80" bestFit="1" customWidth="1"/>
    <col min="8200" max="8200" width="11" style="80" bestFit="1" customWidth="1"/>
    <col min="8201" max="8202" width="10.625" style="80" bestFit="1" customWidth="1"/>
    <col min="8203" max="8448" width="10" style="80"/>
    <col min="8449" max="8449" width="19.625" style="80" customWidth="1"/>
    <col min="8450" max="8450" width="9.125" style="80" customWidth="1"/>
    <col min="8451" max="8452" width="11" style="80" bestFit="1" customWidth="1"/>
    <col min="8453" max="8454" width="8.125" style="80" bestFit="1" customWidth="1"/>
    <col min="8455" max="8455" width="10.125" style="80" bestFit="1" customWidth="1"/>
    <col min="8456" max="8456" width="11" style="80" bestFit="1" customWidth="1"/>
    <col min="8457" max="8458" width="10.625" style="80" bestFit="1" customWidth="1"/>
    <col min="8459" max="8704" width="10" style="80"/>
    <col min="8705" max="8705" width="19.625" style="80" customWidth="1"/>
    <col min="8706" max="8706" width="9.125" style="80" customWidth="1"/>
    <col min="8707" max="8708" width="11" style="80" bestFit="1" customWidth="1"/>
    <col min="8709" max="8710" width="8.125" style="80" bestFit="1" customWidth="1"/>
    <col min="8711" max="8711" width="10.125" style="80" bestFit="1" customWidth="1"/>
    <col min="8712" max="8712" width="11" style="80" bestFit="1" customWidth="1"/>
    <col min="8713" max="8714" width="10.625" style="80" bestFit="1" customWidth="1"/>
    <col min="8715" max="8960" width="10" style="80"/>
    <col min="8961" max="8961" width="19.625" style="80" customWidth="1"/>
    <col min="8962" max="8962" width="9.125" style="80" customWidth="1"/>
    <col min="8963" max="8964" width="11" style="80" bestFit="1" customWidth="1"/>
    <col min="8965" max="8966" width="8.125" style="80" bestFit="1" customWidth="1"/>
    <col min="8967" max="8967" width="10.125" style="80" bestFit="1" customWidth="1"/>
    <col min="8968" max="8968" width="11" style="80" bestFit="1" customWidth="1"/>
    <col min="8969" max="8970" width="10.625" style="80" bestFit="1" customWidth="1"/>
    <col min="8971" max="9216" width="11" style="80"/>
    <col min="9217" max="9217" width="19.625" style="80" customWidth="1"/>
    <col min="9218" max="9218" width="9.125" style="80" customWidth="1"/>
    <col min="9219" max="9220" width="11" style="80" bestFit="1" customWidth="1"/>
    <col min="9221" max="9222" width="8.125" style="80" bestFit="1" customWidth="1"/>
    <col min="9223" max="9223" width="10.125" style="80" bestFit="1" customWidth="1"/>
    <col min="9224" max="9224" width="11" style="80" bestFit="1" customWidth="1"/>
    <col min="9225" max="9226" width="10.625" style="80" bestFit="1" customWidth="1"/>
    <col min="9227" max="9472" width="10" style="80"/>
    <col min="9473" max="9473" width="19.625" style="80" customWidth="1"/>
    <col min="9474" max="9474" width="9.125" style="80" customWidth="1"/>
    <col min="9475" max="9476" width="11" style="80" bestFit="1" customWidth="1"/>
    <col min="9477" max="9478" width="8.125" style="80" bestFit="1" customWidth="1"/>
    <col min="9479" max="9479" width="10.125" style="80" bestFit="1" customWidth="1"/>
    <col min="9480" max="9480" width="11" style="80" bestFit="1" customWidth="1"/>
    <col min="9481" max="9482" width="10.625" style="80" bestFit="1" customWidth="1"/>
    <col min="9483" max="9728" width="10" style="80"/>
    <col min="9729" max="9729" width="19.625" style="80" customWidth="1"/>
    <col min="9730" max="9730" width="9.125" style="80" customWidth="1"/>
    <col min="9731" max="9732" width="11" style="80" bestFit="1" customWidth="1"/>
    <col min="9733" max="9734" width="8.125" style="80" bestFit="1" customWidth="1"/>
    <col min="9735" max="9735" width="10.125" style="80" bestFit="1" customWidth="1"/>
    <col min="9736" max="9736" width="11" style="80" bestFit="1" customWidth="1"/>
    <col min="9737" max="9738" width="10.625" style="80" bestFit="1" customWidth="1"/>
    <col min="9739" max="9984" width="10" style="80"/>
    <col min="9985" max="9985" width="19.625" style="80" customWidth="1"/>
    <col min="9986" max="9986" width="9.125" style="80" customWidth="1"/>
    <col min="9987" max="9988" width="11" style="80" bestFit="1" customWidth="1"/>
    <col min="9989" max="9990" width="8.125" style="80" bestFit="1" customWidth="1"/>
    <col min="9991" max="9991" width="10.125" style="80" bestFit="1" customWidth="1"/>
    <col min="9992" max="9992" width="11" style="80" bestFit="1" customWidth="1"/>
    <col min="9993" max="9994" width="10.625" style="80" bestFit="1" customWidth="1"/>
    <col min="9995" max="10240" width="11" style="80"/>
    <col min="10241" max="10241" width="19.625" style="80" customWidth="1"/>
    <col min="10242" max="10242" width="9.125" style="80" customWidth="1"/>
    <col min="10243" max="10244" width="11" style="80" bestFit="1" customWidth="1"/>
    <col min="10245" max="10246" width="8.125" style="80" bestFit="1" customWidth="1"/>
    <col min="10247" max="10247" width="10.125" style="80" bestFit="1" customWidth="1"/>
    <col min="10248" max="10248" width="11" style="80" bestFit="1" customWidth="1"/>
    <col min="10249" max="10250" width="10.625" style="80" bestFit="1" customWidth="1"/>
    <col min="10251" max="10496" width="10" style="80"/>
    <col min="10497" max="10497" width="19.625" style="80" customWidth="1"/>
    <col min="10498" max="10498" width="9.125" style="80" customWidth="1"/>
    <col min="10499" max="10500" width="11" style="80" bestFit="1" customWidth="1"/>
    <col min="10501" max="10502" width="8.125" style="80" bestFit="1" customWidth="1"/>
    <col min="10503" max="10503" width="10.125" style="80" bestFit="1" customWidth="1"/>
    <col min="10504" max="10504" width="11" style="80" bestFit="1" customWidth="1"/>
    <col min="10505" max="10506" width="10.625" style="80" bestFit="1" customWidth="1"/>
    <col min="10507" max="10752" width="10" style="80"/>
    <col min="10753" max="10753" width="19.625" style="80" customWidth="1"/>
    <col min="10754" max="10754" width="9.125" style="80" customWidth="1"/>
    <col min="10755" max="10756" width="11" style="80" bestFit="1" customWidth="1"/>
    <col min="10757" max="10758" width="8.125" style="80" bestFit="1" customWidth="1"/>
    <col min="10759" max="10759" width="10.125" style="80" bestFit="1" customWidth="1"/>
    <col min="10760" max="10760" width="11" style="80" bestFit="1" customWidth="1"/>
    <col min="10761" max="10762" width="10.625" style="80" bestFit="1" customWidth="1"/>
    <col min="10763" max="11008" width="10" style="80"/>
    <col min="11009" max="11009" width="19.625" style="80" customWidth="1"/>
    <col min="11010" max="11010" width="9.125" style="80" customWidth="1"/>
    <col min="11011" max="11012" width="11" style="80" bestFit="1" customWidth="1"/>
    <col min="11013" max="11014" width="8.125" style="80" bestFit="1" customWidth="1"/>
    <col min="11015" max="11015" width="10.125" style="80" bestFit="1" customWidth="1"/>
    <col min="11016" max="11016" width="11" style="80" bestFit="1" customWidth="1"/>
    <col min="11017" max="11018" width="10.625" style="80" bestFit="1" customWidth="1"/>
    <col min="11019" max="11264" width="11" style="80"/>
    <col min="11265" max="11265" width="19.625" style="80" customWidth="1"/>
    <col min="11266" max="11266" width="9.125" style="80" customWidth="1"/>
    <col min="11267" max="11268" width="11" style="80" bestFit="1" customWidth="1"/>
    <col min="11269" max="11270" width="8.125" style="80" bestFit="1" customWidth="1"/>
    <col min="11271" max="11271" width="10.125" style="80" bestFit="1" customWidth="1"/>
    <col min="11272" max="11272" width="11" style="80" bestFit="1" customWidth="1"/>
    <col min="11273" max="11274" width="10.625" style="80" bestFit="1" customWidth="1"/>
    <col min="11275" max="11520" width="10" style="80"/>
    <col min="11521" max="11521" width="19.625" style="80" customWidth="1"/>
    <col min="11522" max="11522" width="9.125" style="80" customWidth="1"/>
    <col min="11523" max="11524" width="11" style="80" bestFit="1" customWidth="1"/>
    <col min="11525" max="11526" width="8.125" style="80" bestFit="1" customWidth="1"/>
    <col min="11527" max="11527" width="10.125" style="80" bestFit="1" customWidth="1"/>
    <col min="11528" max="11528" width="11" style="80" bestFit="1" customWidth="1"/>
    <col min="11529" max="11530" width="10.625" style="80" bestFit="1" customWidth="1"/>
    <col min="11531" max="11776" width="10" style="80"/>
    <col min="11777" max="11777" width="19.625" style="80" customWidth="1"/>
    <col min="11778" max="11778" width="9.125" style="80" customWidth="1"/>
    <col min="11779" max="11780" width="11" style="80" bestFit="1" customWidth="1"/>
    <col min="11781" max="11782" width="8.125" style="80" bestFit="1" customWidth="1"/>
    <col min="11783" max="11783" width="10.125" style="80" bestFit="1" customWidth="1"/>
    <col min="11784" max="11784" width="11" style="80" bestFit="1" customWidth="1"/>
    <col min="11785" max="11786" width="10.625" style="80" bestFit="1" customWidth="1"/>
    <col min="11787" max="12032" width="10" style="80"/>
    <col min="12033" max="12033" width="19.625" style="80" customWidth="1"/>
    <col min="12034" max="12034" width="9.125" style="80" customWidth="1"/>
    <col min="12035" max="12036" width="11" style="80" bestFit="1" customWidth="1"/>
    <col min="12037" max="12038" width="8.125" style="80" bestFit="1" customWidth="1"/>
    <col min="12039" max="12039" width="10.125" style="80" bestFit="1" customWidth="1"/>
    <col min="12040" max="12040" width="11" style="80" bestFit="1" customWidth="1"/>
    <col min="12041" max="12042" width="10.625" style="80" bestFit="1" customWidth="1"/>
    <col min="12043" max="12288" width="11" style="80"/>
    <col min="12289" max="12289" width="19.625" style="80" customWidth="1"/>
    <col min="12290" max="12290" width="9.125" style="80" customWidth="1"/>
    <col min="12291" max="12292" width="11" style="80" bestFit="1" customWidth="1"/>
    <col min="12293" max="12294" width="8.125" style="80" bestFit="1" customWidth="1"/>
    <col min="12295" max="12295" width="10.125" style="80" bestFit="1" customWidth="1"/>
    <col min="12296" max="12296" width="11" style="80" bestFit="1" customWidth="1"/>
    <col min="12297" max="12298" width="10.625" style="80" bestFit="1" customWidth="1"/>
    <col min="12299" max="12544" width="10" style="80"/>
    <col min="12545" max="12545" width="19.625" style="80" customWidth="1"/>
    <col min="12546" max="12546" width="9.125" style="80" customWidth="1"/>
    <col min="12547" max="12548" width="11" style="80" bestFit="1" customWidth="1"/>
    <col min="12549" max="12550" width="8.125" style="80" bestFit="1" customWidth="1"/>
    <col min="12551" max="12551" width="10.125" style="80" bestFit="1" customWidth="1"/>
    <col min="12552" max="12552" width="11" style="80" bestFit="1" customWidth="1"/>
    <col min="12553" max="12554" width="10.625" style="80" bestFit="1" customWidth="1"/>
    <col min="12555" max="12800" width="10" style="80"/>
    <col min="12801" max="12801" width="19.625" style="80" customWidth="1"/>
    <col min="12802" max="12802" width="9.125" style="80" customWidth="1"/>
    <col min="12803" max="12804" width="11" style="80" bestFit="1" customWidth="1"/>
    <col min="12805" max="12806" width="8.125" style="80" bestFit="1" customWidth="1"/>
    <col min="12807" max="12807" width="10.125" style="80" bestFit="1" customWidth="1"/>
    <col min="12808" max="12808" width="11" style="80" bestFit="1" customWidth="1"/>
    <col min="12809" max="12810" width="10.625" style="80" bestFit="1" customWidth="1"/>
    <col min="12811" max="13056" width="10" style="80"/>
    <col min="13057" max="13057" width="19.625" style="80" customWidth="1"/>
    <col min="13058" max="13058" width="9.125" style="80" customWidth="1"/>
    <col min="13059" max="13060" width="11" style="80" bestFit="1" customWidth="1"/>
    <col min="13061" max="13062" width="8.125" style="80" bestFit="1" customWidth="1"/>
    <col min="13063" max="13063" width="10.125" style="80" bestFit="1" customWidth="1"/>
    <col min="13064" max="13064" width="11" style="80" bestFit="1" customWidth="1"/>
    <col min="13065" max="13066" width="10.625" style="80" bestFit="1" customWidth="1"/>
    <col min="13067" max="13312" width="11" style="80"/>
    <col min="13313" max="13313" width="19.625" style="80" customWidth="1"/>
    <col min="13314" max="13314" width="9.125" style="80" customWidth="1"/>
    <col min="13315" max="13316" width="11" style="80" bestFit="1" customWidth="1"/>
    <col min="13317" max="13318" width="8.125" style="80" bestFit="1" customWidth="1"/>
    <col min="13319" max="13319" width="10.125" style="80" bestFit="1" customWidth="1"/>
    <col min="13320" max="13320" width="11" style="80" bestFit="1" customWidth="1"/>
    <col min="13321" max="13322" width="10.625" style="80" bestFit="1" customWidth="1"/>
    <col min="13323" max="13568" width="10" style="80"/>
    <col min="13569" max="13569" width="19.625" style="80" customWidth="1"/>
    <col min="13570" max="13570" width="9.125" style="80" customWidth="1"/>
    <col min="13571" max="13572" width="11" style="80" bestFit="1" customWidth="1"/>
    <col min="13573" max="13574" width="8.125" style="80" bestFit="1" customWidth="1"/>
    <col min="13575" max="13575" width="10.125" style="80" bestFit="1" customWidth="1"/>
    <col min="13576" max="13576" width="11" style="80" bestFit="1" customWidth="1"/>
    <col min="13577" max="13578" width="10.625" style="80" bestFit="1" customWidth="1"/>
    <col min="13579" max="13824" width="10" style="80"/>
    <col min="13825" max="13825" width="19.625" style="80" customWidth="1"/>
    <col min="13826" max="13826" width="9.125" style="80" customWidth="1"/>
    <col min="13827" max="13828" width="11" style="80" bestFit="1" customWidth="1"/>
    <col min="13829" max="13830" width="8.125" style="80" bestFit="1" customWidth="1"/>
    <col min="13831" max="13831" width="10.125" style="80" bestFit="1" customWidth="1"/>
    <col min="13832" max="13832" width="11" style="80" bestFit="1" customWidth="1"/>
    <col min="13833" max="13834" width="10.625" style="80" bestFit="1" customWidth="1"/>
    <col min="13835" max="14080" width="10" style="80"/>
    <col min="14081" max="14081" width="19.625" style="80" customWidth="1"/>
    <col min="14082" max="14082" width="9.125" style="80" customWidth="1"/>
    <col min="14083" max="14084" width="11" style="80" bestFit="1" customWidth="1"/>
    <col min="14085" max="14086" width="8.125" style="80" bestFit="1" customWidth="1"/>
    <col min="14087" max="14087" width="10.125" style="80" bestFit="1" customWidth="1"/>
    <col min="14088" max="14088" width="11" style="80" bestFit="1" customWidth="1"/>
    <col min="14089" max="14090" width="10.625" style="80" bestFit="1" customWidth="1"/>
    <col min="14091" max="14336" width="11" style="80"/>
    <col min="14337" max="14337" width="19.625" style="80" customWidth="1"/>
    <col min="14338" max="14338" width="9.125" style="80" customWidth="1"/>
    <col min="14339" max="14340" width="11" style="80" bestFit="1" customWidth="1"/>
    <col min="14341" max="14342" width="8.125" style="80" bestFit="1" customWidth="1"/>
    <col min="14343" max="14343" width="10.125" style="80" bestFit="1" customWidth="1"/>
    <col min="14344" max="14344" width="11" style="80" bestFit="1" customWidth="1"/>
    <col min="14345" max="14346" width="10.625" style="80" bestFit="1" customWidth="1"/>
    <col min="14347" max="14592" width="10" style="80"/>
    <col min="14593" max="14593" width="19.625" style="80" customWidth="1"/>
    <col min="14594" max="14594" width="9.125" style="80" customWidth="1"/>
    <col min="14595" max="14596" width="11" style="80" bestFit="1" customWidth="1"/>
    <col min="14597" max="14598" width="8.125" style="80" bestFit="1" customWidth="1"/>
    <col min="14599" max="14599" width="10.125" style="80" bestFit="1" customWidth="1"/>
    <col min="14600" max="14600" width="11" style="80" bestFit="1" customWidth="1"/>
    <col min="14601" max="14602" width="10.625" style="80" bestFit="1" customWidth="1"/>
    <col min="14603" max="14848" width="10" style="80"/>
    <col min="14849" max="14849" width="19.625" style="80" customWidth="1"/>
    <col min="14850" max="14850" width="9.125" style="80" customWidth="1"/>
    <col min="14851" max="14852" width="11" style="80" bestFit="1" customWidth="1"/>
    <col min="14853" max="14854" width="8.125" style="80" bestFit="1" customWidth="1"/>
    <col min="14855" max="14855" width="10.125" style="80" bestFit="1" customWidth="1"/>
    <col min="14856" max="14856" width="11" style="80" bestFit="1" customWidth="1"/>
    <col min="14857" max="14858" width="10.625" style="80" bestFit="1" customWidth="1"/>
    <col min="14859" max="15104" width="10" style="80"/>
    <col min="15105" max="15105" width="19.625" style="80" customWidth="1"/>
    <col min="15106" max="15106" width="9.125" style="80" customWidth="1"/>
    <col min="15107" max="15108" width="11" style="80" bestFit="1" customWidth="1"/>
    <col min="15109" max="15110" width="8.125" style="80" bestFit="1" customWidth="1"/>
    <col min="15111" max="15111" width="10.125" style="80" bestFit="1" customWidth="1"/>
    <col min="15112" max="15112" width="11" style="80" bestFit="1" customWidth="1"/>
    <col min="15113" max="15114" width="10.625" style="80" bestFit="1" customWidth="1"/>
    <col min="15115" max="15360" width="11" style="80"/>
    <col min="15361" max="15361" width="19.625" style="80" customWidth="1"/>
    <col min="15362" max="15362" width="9.125" style="80" customWidth="1"/>
    <col min="15363" max="15364" width="11" style="80" bestFit="1" customWidth="1"/>
    <col min="15365" max="15366" width="8.125" style="80" bestFit="1" customWidth="1"/>
    <col min="15367" max="15367" width="10.125" style="80" bestFit="1" customWidth="1"/>
    <col min="15368" max="15368" width="11" style="80" bestFit="1" customWidth="1"/>
    <col min="15369" max="15370" width="10.625" style="80" bestFit="1" customWidth="1"/>
    <col min="15371" max="15616" width="10" style="80"/>
    <col min="15617" max="15617" width="19.625" style="80" customWidth="1"/>
    <col min="15618" max="15618" width="9.125" style="80" customWidth="1"/>
    <col min="15619" max="15620" width="11" style="80" bestFit="1" customWidth="1"/>
    <col min="15621" max="15622" width="8.125" style="80" bestFit="1" customWidth="1"/>
    <col min="15623" max="15623" width="10.125" style="80" bestFit="1" customWidth="1"/>
    <col min="15624" max="15624" width="11" style="80" bestFit="1" customWidth="1"/>
    <col min="15625" max="15626" width="10.625" style="80" bestFit="1" customWidth="1"/>
    <col min="15627" max="15872" width="10" style="80"/>
    <col min="15873" max="15873" width="19.625" style="80" customWidth="1"/>
    <col min="15874" max="15874" width="9.125" style="80" customWidth="1"/>
    <col min="15875" max="15876" width="11" style="80" bestFit="1" customWidth="1"/>
    <col min="15877" max="15878" width="8.125" style="80" bestFit="1" customWidth="1"/>
    <col min="15879" max="15879" width="10.125" style="80" bestFit="1" customWidth="1"/>
    <col min="15880" max="15880" width="11" style="80" bestFit="1" customWidth="1"/>
    <col min="15881" max="15882" width="10.625" style="80" bestFit="1" customWidth="1"/>
    <col min="15883" max="16128" width="10" style="80"/>
    <col min="16129" max="16129" width="19.625" style="80" customWidth="1"/>
    <col min="16130" max="16130" width="9.125" style="80" customWidth="1"/>
    <col min="16131" max="16132" width="11" style="80" bestFit="1" customWidth="1"/>
    <col min="16133" max="16134" width="8.125" style="80" bestFit="1" customWidth="1"/>
    <col min="16135" max="16135" width="10.125" style="80" bestFit="1" customWidth="1"/>
    <col min="16136" max="16136" width="11" style="80" bestFit="1" customWidth="1"/>
    <col min="16137" max="16138" width="10.625" style="80" bestFit="1" customWidth="1"/>
    <col min="16139" max="16384" width="11" style="80"/>
  </cols>
  <sheetData>
    <row r="1" spans="1:8" x14ac:dyDescent="0.2">
      <c r="A1" s="352" t="s">
        <v>27</v>
      </c>
      <c r="B1" s="353"/>
      <c r="C1" s="353"/>
      <c r="D1" s="353"/>
      <c r="E1" s="353"/>
      <c r="F1" s="353"/>
      <c r="G1" s="353"/>
      <c r="H1" s="353"/>
    </row>
    <row r="2" spans="1:8" ht="15.75" x14ac:dyDescent="0.25">
      <c r="A2" s="354"/>
      <c r="B2" s="355"/>
      <c r="C2" s="328"/>
      <c r="D2" s="328"/>
      <c r="E2" s="328"/>
      <c r="F2" s="328"/>
      <c r="G2" s="343"/>
      <c r="H2" s="343" t="s">
        <v>149</v>
      </c>
    </row>
    <row r="3" spans="1:8" x14ac:dyDescent="0.2">
      <c r="A3" s="344"/>
      <c r="B3" s="787">
        <f>INDICE!A3</f>
        <v>46265</v>
      </c>
      <c r="C3" s="788"/>
      <c r="D3" s="788" t="s">
        <v>115</v>
      </c>
      <c r="E3" s="788"/>
      <c r="F3" s="788" t="s">
        <v>116</v>
      </c>
      <c r="G3" s="789"/>
      <c r="H3" s="788"/>
    </row>
    <row r="4" spans="1:8" x14ac:dyDescent="0.2">
      <c r="A4" s="345"/>
      <c r="B4" s="346" t="s">
        <v>47</v>
      </c>
      <c r="C4" s="346" t="s">
        <v>413</v>
      </c>
      <c r="D4" s="346" t="s">
        <v>47</v>
      </c>
      <c r="E4" s="346" t="s">
        <v>413</v>
      </c>
      <c r="F4" s="346" t="s">
        <v>47</v>
      </c>
      <c r="G4" s="347" t="s">
        <v>413</v>
      </c>
      <c r="H4" s="347" t="s">
        <v>106</v>
      </c>
    </row>
    <row r="5" spans="1:8" x14ac:dyDescent="0.2">
      <c r="A5" s="348" t="s">
        <v>169</v>
      </c>
      <c r="B5" s="320">
        <v>1654.7731999999999</v>
      </c>
      <c r="C5" s="313">
        <v>-5.3759585900007272</v>
      </c>
      <c r="D5" s="312">
        <v>14302.197</v>
      </c>
      <c r="E5" s="313">
        <v>-1.7398847683595984</v>
      </c>
      <c r="F5" s="312">
        <v>21574.636369999997</v>
      </c>
      <c r="G5" s="327">
        <v>-0.66002271020603487</v>
      </c>
      <c r="H5" s="318">
        <v>71.527197167817647</v>
      </c>
    </row>
    <row r="6" spans="1:8" x14ac:dyDescent="0.2">
      <c r="A6" s="348" t="s">
        <v>170</v>
      </c>
      <c r="B6" s="577">
        <v>18.991409999999998</v>
      </c>
      <c r="C6" s="327">
        <v>-5.5614647776383999</v>
      </c>
      <c r="D6" s="349">
        <v>166.68016</v>
      </c>
      <c r="E6" s="313">
        <v>20.772353968155656</v>
      </c>
      <c r="F6" s="312">
        <v>248.67150000000001</v>
      </c>
      <c r="G6" s="313">
        <v>40.557148285794767</v>
      </c>
      <c r="H6" s="318">
        <v>0.8244299048882171</v>
      </c>
    </row>
    <row r="7" spans="1:8" x14ac:dyDescent="0.2">
      <c r="A7" s="348" t="s">
        <v>171</v>
      </c>
      <c r="B7" s="335">
        <v>0</v>
      </c>
      <c r="C7" s="327">
        <v>0</v>
      </c>
      <c r="D7" s="326">
        <v>0</v>
      </c>
      <c r="E7" s="327">
        <v>0</v>
      </c>
      <c r="F7" s="326">
        <v>7.7599999999999995E-3</v>
      </c>
      <c r="G7" s="313">
        <v>-98.260245717872834</v>
      </c>
      <c r="H7" s="577">
        <v>2.5727017619359533E-5</v>
      </c>
    </row>
    <row r="8" spans="1:8" x14ac:dyDescent="0.2">
      <c r="A8" s="359" t="s">
        <v>172</v>
      </c>
      <c r="B8" s="321">
        <v>1673.7646099999999</v>
      </c>
      <c r="C8" s="731">
        <v>-5.3780675279419574</v>
      </c>
      <c r="D8" s="321">
        <v>14468.87716</v>
      </c>
      <c r="E8" s="368">
        <v>-1.5305937735937587</v>
      </c>
      <c r="F8" s="321">
        <v>21823.315629999997</v>
      </c>
      <c r="G8" s="322">
        <v>-0.32896860881716716</v>
      </c>
      <c r="H8" s="322">
        <v>72.351652799723482</v>
      </c>
    </row>
    <row r="9" spans="1:8" x14ac:dyDescent="0.2">
      <c r="A9" s="348" t="s">
        <v>173</v>
      </c>
      <c r="B9" s="320">
        <v>207.38031999999993</v>
      </c>
      <c r="C9" s="313">
        <v>-13.1265104027053</v>
      </c>
      <c r="D9" s="312">
        <v>2325.9503999999997</v>
      </c>
      <c r="E9" s="313">
        <v>-5.3967747738724352</v>
      </c>
      <c r="F9" s="312">
        <v>3671.4763400000002</v>
      </c>
      <c r="G9" s="313">
        <v>-3.6662151251051669</v>
      </c>
      <c r="H9" s="318">
        <v>12.172182537144543</v>
      </c>
    </row>
    <row r="10" spans="1:8" x14ac:dyDescent="0.2">
      <c r="A10" s="348" t="s">
        <v>174</v>
      </c>
      <c r="B10" s="320">
        <v>38.517969999999991</v>
      </c>
      <c r="C10" s="313">
        <v>-13.828656747938709</v>
      </c>
      <c r="D10" s="312">
        <v>732.60045000000002</v>
      </c>
      <c r="E10" s="313">
        <v>-7.1938645630453451</v>
      </c>
      <c r="F10" s="312">
        <v>1210.60339</v>
      </c>
      <c r="G10" s="327">
        <v>-2.5852213375298008</v>
      </c>
      <c r="H10" s="318">
        <v>4.0135586011064923</v>
      </c>
    </row>
    <row r="11" spans="1:8" x14ac:dyDescent="0.2">
      <c r="A11" s="348" t="s">
        <v>175</v>
      </c>
      <c r="B11" s="320">
        <v>298.94997999999998</v>
      </c>
      <c r="C11" s="313">
        <v>-8.7359582882241131</v>
      </c>
      <c r="D11" s="312">
        <v>2272.5174400000001</v>
      </c>
      <c r="E11" s="313">
        <v>-4.3888138539087018</v>
      </c>
      <c r="F11" s="312">
        <v>3457.4479000000006</v>
      </c>
      <c r="G11" s="313">
        <v>0.39744076431971398</v>
      </c>
      <c r="H11" s="318">
        <v>11.462606062025468</v>
      </c>
    </row>
    <row r="12" spans="1:8" s="3" customFormat="1" x14ac:dyDescent="0.2">
      <c r="A12" s="350" t="s">
        <v>146</v>
      </c>
      <c r="B12" s="323">
        <v>2218.6128799999992</v>
      </c>
      <c r="C12" s="324">
        <v>-6.7761805859863733</v>
      </c>
      <c r="D12" s="323">
        <v>19799.945449999999</v>
      </c>
      <c r="E12" s="324">
        <v>-2.5527866008338025</v>
      </c>
      <c r="F12" s="323">
        <v>30162.843260000001</v>
      </c>
      <c r="G12" s="324">
        <v>-0.75739759651762584</v>
      </c>
      <c r="H12" s="324">
        <v>100</v>
      </c>
    </row>
    <row r="13" spans="1:8" x14ac:dyDescent="0.2">
      <c r="A13" s="360" t="s">
        <v>147</v>
      </c>
      <c r="B13" s="325"/>
      <c r="C13" s="325"/>
      <c r="D13" s="325"/>
      <c r="E13" s="325"/>
      <c r="F13" s="325"/>
      <c r="G13" s="325"/>
      <c r="H13" s="325"/>
    </row>
    <row r="14" spans="1:8" s="104" customFormat="1" x14ac:dyDescent="0.2">
      <c r="A14" s="593" t="s">
        <v>176</v>
      </c>
      <c r="B14" s="584">
        <v>114.16351</v>
      </c>
      <c r="C14" s="585">
        <v>-32.054617456819969</v>
      </c>
      <c r="D14" s="312">
        <v>1052.5279900000003</v>
      </c>
      <c r="E14" s="585">
        <v>-16.376408623785419</v>
      </c>
      <c r="F14" s="312">
        <v>1747.59772</v>
      </c>
      <c r="G14" s="585">
        <v>-5.0394586124894989</v>
      </c>
      <c r="H14" s="587">
        <v>5.7938759451021324</v>
      </c>
    </row>
    <row r="15" spans="1:8" s="104" customFormat="1" x14ac:dyDescent="0.2">
      <c r="A15" s="594" t="s">
        <v>552</v>
      </c>
      <c r="B15" s="589">
        <v>6.8207625682801361</v>
      </c>
      <c r="C15" s="590"/>
      <c r="D15" s="591">
        <v>7.2744275755534868</v>
      </c>
      <c r="E15" s="590"/>
      <c r="F15" s="591">
        <v>8.0079386177122345</v>
      </c>
      <c r="G15" s="590"/>
      <c r="H15" s="592"/>
    </row>
    <row r="16" spans="1:8" s="104" customFormat="1" x14ac:dyDescent="0.2">
      <c r="A16" s="595" t="s">
        <v>419</v>
      </c>
      <c r="B16" s="596">
        <v>185.48172000000002</v>
      </c>
      <c r="C16" s="597">
        <v>-8.3500991769423027</v>
      </c>
      <c r="D16" s="598">
        <v>1379.1206100000002</v>
      </c>
      <c r="E16" s="597">
        <v>-7.3627479316780615</v>
      </c>
      <c r="F16" s="598">
        <v>2105.5685900000003</v>
      </c>
      <c r="G16" s="326">
        <v>5.6225504378160478E-3</v>
      </c>
      <c r="H16" s="599">
        <v>6.980670130631446</v>
      </c>
    </row>
    <row r="17" spans="1:22" x14ac:dyDescent="0.2">
      <c r="A17" s="356"/>
      <c r="B17" s="353"/>
      <c r="C17" s="353"/>
      <c r="D17" s="353"/>
      <c r="E17" s="353"/>
      <c r="F17" s="353"/>
      <c r="G17" s="353"/>
      <c r="H17" s="357" t="s">
        <v>217</v>
      </c>
    </row>
    <row r="18" spans="1:22" x14ac:dyDescent="0.2">
      <c r="A18" s="351" t="s">
        <v>471</v>
      </c>
      <c r="B18" s="328"/>
      <c r="C18" s="328"/>
      <c r="D18" s="328"/>
      <c r="E18" s="328"/>
      <c r="F18" s="312"/>
      <c r="G18" s="328"/>
      <c r="H18" s="328"/>
      <c r="I18" s="87"/>
      <c r="J18" s="87"/>
      <c r="K18" s="87"/>
      <c r="L18" s="87"/>
      <c r="M18" s="87"/>
      <c r="N18" s="87"/>
    </row>
    <row r="19" spans="1:22" x14ac:dyDescent="0.2">
      <c r="A19" s="790" t="s">
        <v>420</v>
      </c>
      <c r="B19" s="791"/>
      <c r="C19" s="791"/>
      <c r="D19" s="791"/>
      <c r="E19" s="791"/>
      <c r="F19" s="791"/>
      <c r="G19" s="791"/>
      <c r="H19" s="328"/>
      <c r="I19" s="87"/>
      <c r="J19" s="87"/>
      <c r="K19" s="87"/>
      <c r="L19" s="87"/>
      <c r="M19" s="87"/>
      <c r="N19" s="87"/>
    </row>
    <row r="20" spans="1:22" ht="14.25" x14ac:dyDescent="0.2">
      <c r="A20" s="132" t="s">
        <v>524</v>
      </c>
      <c r="B20" s="358"/>
      <c r="C20" s="358"/>
      <c r="D20" s="358"/>
      <c r="E20" s="358"/>
      <c r="F20" s="358"/>
      <c r="G20" s="358"/>
      <c r="H20" s="358"/>
      <c r="I20" s="87"/>
      <c r="J20" s="87"/>
      <c r="K20" s="87"/>
      <c r="L20" s="87"/>
      <c r="M20" s="87"/>
      <c r="N20" s="87"/>
    </row>
    <row r="21" spans="1:22" x14ac:dyDescent="0.2">
      <c r="A21" s="784" t="s">
        <v>636</v>
      </c>
      <c r="B21" s="784"/>
      <c r="C21" s="784"/>
      <c r="D21" s="784"/>
      <c r="E21" s="784"/>
      <c r="F21" s="784"/>
      <c r="G21" s="784"/>
      <c r="H21" s="784"/>
    </row>
    <row r="22" spans="1:22" x14ac:dyDescent="0.2">
      <c r="A22" s="784"/>
      <c r="B22" s="784"/>
      <c r="C22" s="784"/>
      <c r="D22" s="784"/>
      <c r="E22" s="784"/>
      <c r="F22" s="784"/>
      <c r="G22" s="784"/>
      <c r="H22" s="784"/>
    </row>
    <row r="23" spans="1:22" x14ac:dyDescent="0.2">
      <c r="D23" s="619"/>
      <c r="E23" s="619"/>
      <c r="F23" s="619"/>
      <c r="G23" s="619"/>
      <c r="H23" s="619"/>
      <c r="I23" s="619"/>
      <c r="J23" s="619"/>
      <c r="K23" s="619"/>
      <c r="L23" s="619"/>
      <c r="M23" s="619"/>
      <c r="N23" s="619"/>
      <c r="O23" s="619"/>
      <c r="P23" s="619"/>
      <c r="Q23" s="619"/>
      <c r="R23" s="619"/>
      <c r="S23" s="619"/>
      <c r="T23" s="619"/>
      <c r="U23" s="619"/>
      <c r="V23" s="619"/>
    </row>
    <row r="24" spans="1:22" x14ac:dyDescent="0.2">
      <c r="B24" s="80" t="s">
        <v>361</v>
      </c>
    </row>
    <row r="32" spans="1:22" x14ac:dyDescent="0.2">
      <c r="C32" s="80" t="s">
        <v>361</v>
      </c>
    </row>
  </sheetData>
  <mergeCells count="5">
    <mergeCell ref="B3:C3"/>
    <mergeCell ref="D3:E3"/>
    <mergeCell ref="F3:H3"/>
    <mergeCell ref="A19:G19"/>
    <mergeCell ref="A21:H22"/>
  </mergeCells>
  <conditionalFormatting sqref="B6">
    <cfRule type="cellIs" dxfId="228" priority="45" operator="between">
      <formula>0</formula>
      <formula>0.5</formula>
    </cfRule>
    <cfRule type="cellIs" dxfId="227" priority="46" operator="between">
      <formula>0</formula>
      <formula>0.49</formula>
    </cfRule>
  </conditionalFormatting>
  <conditionalFormatting sqref="B7:F7">
    <cfRule type="cellIs" dxfId="226" priority="11" operator="equal">
      <formula>0</formula>
    </cfRule>
    <cfRule type="cellIs" dxfId="225" priority="12" operator="between">
      <formula>0</formula>
      <formula>0.5</formula>
    </cfRule>
  </conditionalFormatting>
  <conditionalFormatting sqref="C8">
    <cfRule type="cellIs" dxfId="224" priority="9" operator="equal">
      <formula>0</formula>
    </cfRule>
    <cfRule type="cellIs" dxfId="223" priority="10" operator="between">
      <formula>0</formula>
      <formula>0.5</formula>
    </cfRule>
  </conditionalFormatting>
  <conditionalFormatting sqref="D6">
    <cfRule type="cellIs" dxfId="222" priority="43" operator="between">
      <formula>0</formula>
      <formula>0.5</formula>
    </cfRule>
    <cfRule type="cellIs" dxfId="221" priority="44" operator="between">
      <formula>0</formula>
      <formula>0.49</formula>
    </cfRule>
  </conditionalFormatting>
  <conditionalFormatting sqref="E8">
    <cfRule type="cellIs" dxfId="220" priority="25" operator="between">
      <formula>-0.04999999</formula>
      <formula>-0.00000001</formula>
    </cfRule>
  </conditionalFormatting>
  <conditionalFormatting sqref="G5">
    <cfRule type="cellIs" dxfId="219" priority="3" operator="equal">
      <formula>0</formula>
    </cfRule>
    <cfRule type="cellIs" dxfId="218" priority="4" operator="between">
      <formula>-0.05</formula>
      <formula>0.5</formula>
    </cfRule>
  </conditionalFormatting>
  <conditionalFormatting sqref="G10">
    <cfRule type="cellIs" dxfId="217" priority="13" operator="equal">
      <formula>0</formula>
    </cfRule>
    <cfRule type="cellIs" dxfId="216" priority="14" operator="between">
      <formula>-0.5</formula>
      <formula>0.5</formula>
    </cfRule>
  </conditionalFormatting>
  <conditionalFormatting sqref="G16">
    <cfRule type="cellIs" dxfId="215" priority="1" operator="equal">
      <formula>0</formula>
    </cfRule>
    <cfRule type="cellIs" dxfId="214" priority="2" operator="between">
      <formula>0</formula>
      <formula>0.5</formula>
    </cfRule>
  </conditionalFormatting>
  <conditionalFormatting sqref="H7">
    <cfRule type="cellIs" dxfId="213" priority="21" operator="between">
      <formula>0</formula>
      <formula>0.5</formula>
    </cfRule>
    <cfRule type="cellIs" dxfId="212" priority="22"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421</v>
      </c>
    </row>
    <row r="2" spans="1:10" ht="15.75" x14ac:dyDescent="0.25">
      <c r="A2" s="2"/>
      <c r="J2" s="78" t="s">
        <v>149</v>
      </c>
    </row>
    <row r="3" spans="1:10" ht="14.1" customHeight="1" x14ac:dyDescent="0.2">
      <c r="A3" s="89" t="s">
        <v>508</v>
      </c>
      <c r="B3" s="785">
        <f>INDICE!A3</f>
        <v>46265</v>
      </c>
      <c r="C3" s="785"/>
      <c r="D3" s="785">
        <f>INDICE!C3</f>
        <v>0</v>
      </c>
      <c r="E3" s="785"/>
      <c r="F3" s="90"/>
      <c r="G3" s="786" t="s">
        <v>116</v>
      </c>
      <c r="H3" s="786"/>
      <c r="I3" s="786"/>
      <c r="J3" s="786"/>
    </row>
    <row r="4" spans="1:10" x14ac:dyDescent="0.2">
      <c r="A4" s="91"/>
      <c r="B4" s="92" t="s">
        <v>177</v>
      </c>
      <c r="C4" s="92" t="s">
        <v>178</v>
      </c>
      <c r="D4" s="92" t="s">
        <v>179</v>
      </c>
      <c r="E4" s="92" t="s">
        <v>180</v>
      </c>
      <c r="F4" s="92"/>
      <c r="G4" s="92" t="s">
        <v>177</v>
      </c>
      <c r="H4" s="92" t="s">
        <v>178</v>
      </c>
      <c r="I4" s="92" t="s">
        <v>179</v>
      </c>
      <c r="J4" s="92" t="s">
        <v>180</v>
      </c>
    </row>
    <row r="5" spans="1:10" x14ac:dyDescent="0.2">
      <c r="A5" s="361" t="s">
        <v>151</v>
      </c>
      <c r="B5" s="93">
        <v>272.12468000000007</v>
      </c>
      <c r="C5" s="93">
        <v>43.613080000000004</v>
      </c>
      <c r="D5" s="93">
        <v>1.5812199999999998</v>
      </c>
      <c r="E5" s="337">
        <v>317.31898000000007</v>
      </c>
      <c r="F5" s="93"/>
      <c r="G5" s="93">
        <v>3472.9829300000051</v>
      </c>
      <c r="H5" s="93">
        <v>652.86180000000058</v>
      </c>
      <c r="I5" s="93">
        <v>66.872779999999963</v>
      </c>
      <c r="J5" s="337">
        <v>4192.7175100000059</v>
      </c>
    </row>
    <row r="6" spans="1:10" x14ac:dyDescent="0.2">
      <c r="A6" s="362" t="s">
        <v>152</v>
      </c>
      <c r="B6" s="95">
        <v>61.8964</v>
      </c>
      <c r="C6" s="95">
        <v>13.862609999999997</v>
      </c>
      <c r="D6" s="95">
        <v>1.3570799999999998</v>
      </c>
      <c r="E6" s="339">
        <v>77.116089999999986</v>
      </c>
      <c r="F6" s="95"/>
      <c r="G6" s="95">
        <v>809.90655000000015</v>
      </c>
      <c r="H6" s="95">
        <v>257.11626000000018</v>
      </c>
      <c r="I6" s="95">
        <v>82.835349999999991</v>
      </c>
      <c r="J6" s="339">
        <v>1149.8581600000005</v>
      </c>
    </row>
    <row r="7" spans="1:10" x14ac:dyDescent="0.2">
      <c r="A7" s="362" t="s">
        <v>153</v>
      </c>
      <c r="B7" s="95">
        <v>32.460890000000006</v>
      </c>
      <c r="C7" s="95">
        <v>4.3860900000000012</v>
      </c>
      <c r="D7" s="95">
        <v>0.84422000000000008</v>
      </c>
      <c r="E7" s="339">
        <v>37.691200000000009</v>
      </c>
      <c r="F7" s="95"/>
      <c r="G7" s="95">
        <v>380.26850999999999</v>
      </c>
      <c r="H7" s="95">
        <v>72.847809999999996</v>
      </c>
      <c r="I7" s="95">
        <v>31.47458</v>
      </c>
      <c r="J7" s="339">
        <v>484.59089999999998</v>
      </c>
    </row>
    <row r="8" spans="1:10" x14ac:dyDescent="0.2">
      <c r="A8" s="362" t="s">
        <v>154</v>
      </c>
      <c r="B8" s="95">
        <v>32.478850000000001</v>
      </c>
      <c r="C8" s="95">
        <v>3.48169</v>
      </c>
      <c r="D8" s="95">
        <v>17.677319999999998</v>
      </c>
      <c r="E8" s="339">
        <v>53.637860000000003</v>
      </c>
      <c r="F8" s="95"/>
      <c r="G8" s="95">
        <v>329.43700999999999</v>
      </c>
      <c r="H8" s="95">
        <v>43.761280000000006</v>
      </c>
      <c r="I8" s="95">
        <v>148.67395999999997</v>
      </c>
      <c r="J8" s="339">
        <v>521.87224999999989</v>
      </c>
    </row>
    <row r="9" spans="1:10" x14ac:dyDescent="0.2">
      <c r="A9" s="362" t="s">
        <v>155</v>
      </c>
      <c r="B9" s="95">
        <v>49.592199999999991</v>
      </c>
      <c r="C9" s="95">
        <v>0</v>
      </c>
      <c r="D9" s="95">
        <v>0</v>
      </c>
      <c r="E9" s="339">
        <v>49.592199999999991</v>
      </c>
      <c r="F9" s="95"/>
      <c r="G9" s="95">
        <v>629.06966999999997</v>
      </c>
      <c r="H9" s="95">
        <v>0</v>
      </c>
      <c r="I9" s="95">
        <v>0</v>
      </c>
      <c r="J9" s="339">
        <v>629.06966999999997</v>
      </c>
    </row>
    <row r="10" spans="1:10" x14ac:dyDescent="0.2">
      <c r="A10" s="362" t="s">
        <v>156</v>
      </c>
      <c r="B10" s="95">
        <v>25.70636</v>
      </c>
      <c r="C10" s="95">
        <v>2.6899099999999998</v>
      </c>
      <c r="D10" s="95">
        <v>2.077E-2</v>
      </c>
      <c r="E10" s="339">
        <v>28.41704</v>
      </c>
      <c r="F10" s="95"/>
      <c r="G10" s="95">
        <v>291.46598000000017</v>
      </c>
      <c r="H10" s="95">
        <v>52.960830000000009</v>
      </c>
      <c r="I10" s="95">
        <v>1.1721100000000002</v>
      </c>
      <c r="J10" s="339">
        <v>345.59892000000013</v>
      </c>
    </row>
    <row r="11" spans="1:10" x14ac:dyDescent="0.2">
      <c r="A11" s="362" t="s">
        <v>157</v>
      </c>
      <c r="B11" s="95">
        <v>138.69096999999999</v>
      </c>
      <c r="C11" s="95">
        <v>24.698490000000007</v>
      </c>
      <c r="D11" s="95">
        <v>3.0728299999999997</v>
      </c>
      <c r="E11" s="339">
        <v>166.46229</v>
      </c>
      <c r="F11" s="95"/>
      <c r="G11" s="95">
        <v>1688.6471400000007</v>
      </c>
      <c r="H11" s="95">
        <v>549.00259999999957</v>
      </c>
      <c r="I11" s="95">
        <v>159.27927000000014</v>
      </c>
      <c r="J11" s="339">
        <v>2396.9290100000003</v>
      </c>
    </row>
    <row r="12" spans="1:10" x14ac:dyDescent="0.2">
      <c r="A12" s="362" t="s">
        <v>504</v>
      </c>
      <c r="B12" s="95">
        <v>93.145020000000017</v>
      </c>
      <c r="C12" s="95">
        <v>22.878790000000006</v>
      </c>
      <c r="D12" s="95">
        <v>1.6896</v>
      </c>
      <c r="E12" s="339">
        <v>117.71341000000002</v>
      </c>
      <c r="F12" s="95"/>
      <c r="G12" s="95">
        <v>1247.3099899999991</v>
      </c>
      <c r="H12" s="95">
        <v>439.50146000000035</v>
      </c>
      <c r="I12" s="95">
        <v>115.69074000000002</v>
      </c>
      <c r="J12" s="339">
        <v>1802.5021899999995</v>
      </c>
    </row>
    <row r="13" spans="1:10" x14ac:dyDescent="0.2">
      <c r="A13" s="362" t="s">
        <v>158</v>
      </c>
      <c r="B13" s="95">
        <v>269.66352000000001</v>
      </c>
      <c r="C13" s="95">
        <v>22.05733</v>
      </c>
      <c r="D13" s="95">
        <v>2.0101</v>
      </c>
      <c r="E13" s="339">
        <v>293.73095000000001</v>
      </c>
      <c r="F13" s="95"/>
      <c r="G13" s="95">
        <v>3596.0870700000032</v>
      </c>
      <c r="H13" s="95">
        <v>436.93930999999998</v>
      </c>
      <c r="I13" s="95">
        <v>100.37312000000006</v>
      </c>
      <c r="J13" s="339">
        <v>4133.3995000000032</v>
      </c>
    </row>
    <row r="14" spans="1:10" x14ac:dyDescent="0.2">
      <c r="A14" s="362" t="s">
        <v>159</v>
      </c>
      <c r="B14" s="95">
        <v>3.8972399999999996</v>
      </c>
      <c r="C14" s="95">
        <v>0</v>
      </c>
      <c r="D14" s="95">
        <v>0</v>
      </c>
      <c r="E14" s="339">
        <v>3.8972399999999996</v>
      </c>
      <c r="F14" s="95"/>
      <c r="G14" s="95">
        <v>16.390530000000002</v>
      </c>
      <c r="H14" s="95">
        <v>0</v>
      </c>
      <c r="I14" s="95">
        <v>0.41289999999999999</v>
      </c>
      <c r="J14" s="339">
        <v>16.803430000000002</v>
      </c>
    </row>
    <row r="15" spans="1:10" x14ac:dyDescent="0.2">
      <c r="A15" s="362" t="s">
        <v>160</v>
      </c>
      <c r="B15" s="95">
        <v>151.36877000000004</v>
      </c>
      <c r="C15" s="95">
        <v>14.34782</v>
      </c>
      <c r="D15" s="95">
        <v>1.0208900000000001</v>
      </c>
      <c r="E15" s="339">
        <v>166.73748000000006</v>
      </c>
      <c r="F15" s="95"/>
      <c r="G15" s="95">
        <v>2006.6470199999987</v>
      </c>
      <c r="H15" s="95">
        <v>222.15245000000021</v>
      </c>
      <c r="I15" s="95">
        <v>42.648770000000013</v>
      </c>
      <c r="J15" s="339">
        <v>2271.4482399999988</v>
      </c>
    </row>
    <row r="16" spans="1:10" x14ac:dyDescent="0.2">
      <c r="A16" s="362" t="s">
        <v>161</v>
      </c>
      <c r="B16" s="95">
        <v>56.365850000000009</v>
      </c>
      <c r="C16" s="95">
        <v>9.4718700000000009</v>
      </c>
      <c r="D16" s="95">
        <v>0.24076</v>
      </c>
      <c r="E16" s="339">
        <v>66.078479999999999</v>
      </c>
      <c r="F16" s="95"/>
      <c r="G16" s="95">
        <v>690.57826999999986</v>
      </c>
      <c r="H16" s="95">
        <v>140.80939000000004</v>
      </c>
      <c r="I16" s="95">
        <v>12.668970000000002</v>
      </c>
      <c r="J16" s="339">
        <v>844.05662999999981</v>
      </c>
    </row>
    <row r="17" spans="1:10" x14ac:dyDescent="0.2">
      <c r="A17" s="362" t="s">
        <v>162</v>
      </c>
      <c r="B17" s="95">
        <v>111.09180000000002</v>
      </c>
      <c r="C17" s="95">
        <v>13.518949999999998</v>
      </c>
      <c r="D17" s="95">
        <v>4.8822699999999992</v>
      </c>
      <c r="E17" s="339">
        <v>129.49302000000003</v>
      </c>
      <c r="F17" s="95"/>
      <c r="G17" s="95">
        <v>1329.2178199999994</v>
      </c>
      <c r="H17" s="95">
        <v>243.70502999999999</v>
      </c>
      <c r="I17" s="95">
        <v>190.59986999999987</v>
      </c>
      <c r="J17" s="339">
        <v>1763.5227199999993</v>
      </c>
    </row>
    <row r="18" spans="1:10" x14ac:dyDescent="0.2">
      <c r="A18" s="362" t="s">
        <v>163</v>
      </c>
      <c r="B18" s="95">
        <v>12.010680000000004</v>
      </c>
      <c r="C18" s="95">
        <v>2.0752700000000006</v>
      </c>
      <c r="D18" s="95">
        <v>0.22866999999999998</v>
      </c>
      <c r="E18" s="339">
        <v>14.314620000000003</v>
      </c>
      <c r="F18" s="95"/>
      <c r="G18" s="95">
        <v>158.15146999999999</v>
      </c>
      <c r="H18" s="95">
        <v>41.292370000000027</v>
      </c>
      <c r="I18" s="95">
        <v>17.388850000000005</v>
      </c>
      <c r="J18" s="339">
        <v>216.83269000000001</v>
      </c>
    </row>
    <row r="19" spans="1:10" x14ac:dyDescent="0.2">
      <c r="A19" s="362" t="s">
        <v>164</v>
      </c>
      <c r="B19" s="95">
        <v>118.53769</v>
      </c>
      <c r="C19" s="95">
        <v>7.3448100000000007</v>
      </c>
      <c r="D19" s="95">
        <v>2.6861700000000002</v>
      </c>
      <c r="E19" s="339">
        <v>128.56867</v>
      </c>
      <c r="F19" s="95"/>
      <c r="G19" s="95">
        <v>1726.4559300000005</v>
      </c>
      <c r="H19" s="95">
        <v>134.57985000000002</v>
      </c>
      <c r="I19" s="95">
        <v>174.38922000000008</v>
      </c>
      <c r="J19" s="339">
        <v>2035.4250000000006</v>
      </c>
    </row>
    <row r="20" spans="1:10" x14ac:dyDescent="0.2">
      <c r="A20" s="362" t="s">
        <v>165</v>
      </c>
      <c r="B20" s="95">
        <v>1.3504500000000002</v>
      </c>
      <c r="C20" s="95">
        <v>0</v>
      </c>
      <c r="D20" s="95">
        <v>0</v>
      </c>
      <c r="E20" s="339">
        <v>1.3504500000000002</v>
      </c>
      <c r="F20" s="95"/>
      <c r="G20" s="95">
        <v>13.039209999999999</v>
      </c>
      <c r="H20" s="95">
        <v>0</v>
      </c>
      <c r="I20" s="95">
        <v>0</v>
      </c>
      <c r="J20" s="339">
        <v>13.039209999999999</v>
      </c>
    </row>
    <row r="21" spans="1:10" x14ac:dyDescent="0.2">
      <c r="A21" s="362" t="s">
        <v>166</v>
      </c>
      <c r="B21" s="95">
        <v>65.91116000000001</v>
      </c>
      <c r="C21" s="95">
        <v>9.9947800000000004</v>
      </c>
      <c r="D21" s="95">
        <v>0.28332999999999997</v>
      </c>
      <c r="E21" s="339">
        <v>76.189270000000022</v>
      </c>
      <c r="F21" s="95"/>
      <c r="G21" s="95">
        <v>912.89129999999989</v>
      </c>
      <c r="H21" s="95">
        <v>146.7715</v>
      </c>
      <c r="I21" s="95">
        <v>10.32762</v>
      </c>
      <c r="J21" s="339">
        <v>1069.9904199999999</v>
      </c>
    </row>
    <row r="22" spans="1:10" x14ac:dyDescent="0.2">
      <c r="A22" s="362" t="s">
        <v>167</v>
      </c>
      <c r="B22" s="95">
        <v>45.18990999999999</v>
      </c>
      <c r="C22" s="95">
        <v>4.2181799999999994</v>
      </c>
      <c r="D22" s="95">
        <v>0.16149000000000002</v>
      </c>
      <c r="E22" s="339">
        <v>49.569579999999988</v>
      </c>
      <c r="F22" s="95"/>
      <c r="G22" s="95">
        <v>639.41852000000006</v>
      </c>
      <c r="H22" s="95">
        <v>86.575510000000023</v>
      </c>
      <c r="I22" s="95">
        <v>9.2809400000000011</v>
      </c>
      <c r="J22" s="339">
        <v>735.27497000000005</v>
      </c>
    </row>
    <row r="23" spans="1:10" x14ac:dyDescent="0.2">
      <c r="A23" s="363" t="s">
        <v>168</v>
      </c>
      <c r="B23" s="95">
        <v>113.29067000000003</v>
      </c>
      <c r="C23" s="95">
        <v>8.7406499999999987</v>
      </c>
      <c r="D23" s="95">
        <v>0.76124999999999998</v>
      </c>
      <c r="E23" s="339">
        <v>122.79257000000004</v>
      </c>
      <c r="F23" s="95"/>
      <c r="G23" s="95">
        <v>1636.6713600000005</v>
      </c>
      <c r="H23" s="95">
        <v>150.5988899999999</v>
      </c>
      <c r="I23" s="95">
        <v>46.514340000000004</v>
      </c>
      <c r="J23" s="339">
        <v>1833.7845900000004</v>
      </c>
    </row>
    <row r="24" spans="1:10" x14ac:dyDescent="0.2">
      <c r="A24" s="364" t="s">
        <v>422</v>
      </c>
      <c r="B24" s="99">
        <v>1654.773109999999</v>
      </c>
      <c r="C24" s="99">
        <v>207.38032000000001</v>
      </c>
      <c r="D24" s="99">
        <v>38.517969999999984</v>
      </c>
      <c r="E24" s="99">
        <v>1900.6713999999988</v>
      </c>
      <c r="F24" s="99"/>
      <c r="G24" s="99">
        <v>21574.636279999973</v>
      </c>
      <c r="H24" s="99">
        <v>3671.4763400000061</v>
      </c>
      <c r="I24" s="99">
        <v>1210.6033899999989</v>
      </c>
      <c r="J24" s="99">
        <v>26456.716009999978</v>
      </c>
    </row>
    <row r="25" spans="1:10" x14ac:dyDescent="0.2">
      <c r="J25" s="78" t="s">
        <v>217</v>
      </c>
    </row>
    <row r="26" spans="1:10" x14ac:dyDescent="0.2">
      <c r="A26" s="341" t="s">
        <v>541</v>
      </c>
      <c r="G26" s="57"/>
      <c r="H26" s="57"/>
      <c r="I26" s="57"/>
      <c r="J26" s="57"/>
    </row>
    <row r="27" spans="1:10" x14ac:dyDescent="0.2">
      <c r="A27" s="100" t="s">
        <v>218</v>
      </c>
      <c r="G27" s="57"/>
      <c r="H27" s="57"/>
      <c r="I27" s="57"/>
      <c r="J27" s="57"/>
    </row>
    <row r="28" spans="1:10" ht="18" x14ac:dyDescent="0.25">
      <c r="A28" s="101"/>
      <c r="E28" s="792"/>
      <c r="F28" s="792"/>
      <c r="G28" s="57"/>
      <c r="H28" s="57"/>
      <c r="I28" s="57"/>
      <c r="J28" s="57"/>
    </row>
    <row r="29" spans="1:10" x14ac:dyDescent="0.2">
      <c r="A29" s="101"/>
      <c r="G29" s="57"/>
      <c r="H29" s="57"/>
      <c r="I29" s="57"/>
      <c r="J29" s="57"/>
    </row>
    <row r="30" spans="1:10" x14ac:dyDescent="0.2">
      <c r="A30" s="101"/>
      <c r="G30" s="57"/>
      <c r="H30" s="57"/>
      <c r="I30" s="57"/>
      <c r="J30" s="57"/>
    </row>
    <row r="31" spans="1:10" x14ac:dyDescent="0.2">
      <c r="A31" s="101"/>
      <c r="G31" s="57"/>
      <c r="H31" s="57"/>
      <c r="I31" s="57"/>
      <c r="J31" s="57"/>
    </row>
    <row r="32" spans="1:10" x14ac:dyDescent="0.2">
      <c r="A32" s="101"/>
      <c r="G32" s="57"/>
      <c r="H32" s="57"/>
      <c r="I32" s="57"/>
      <c r="J32" s="57"/>
    </row>
    <row r="33" spans="1:10" x14ac:dyDescent="0.2">
      <c r="A33" s="101"/>
      <c r="G33" s="57"/>
      <c r="H33" s="57"/>
      <c r="I33" s="57"/>
      <c r="J33" s="57"/>
    </row>
    <row r="34" spans="1:10" x14ac:dyDescent="0.2">
      <c r="A34" s="101"/>
      <c r="G34" s="57"/>
      <c r="H34" s="57"/>
      <c r="I34" s="57"/>
      <c r="J34" s="57"/>
    </row>
    <row r="35" spans="1:10" x14ac:dyDescent="0.2">
      <c r="A35" s="101"/>
      <c r="G35" s="57"/>
      <c r="H35" s="57"/>
      <c r="I35" s="57"/>
      <c r="J35" s="57"/>
    </row>
    <row r="36" spans="1:10" x14ac:dyDescent="0.2">
      <c r="A36" s="101"/>
      <c r="G36" s="57"/>
      <c r="H36" s="57"/>
      <c r="I36" s="57"/>
      <c r="J36" s="57"/>
    </row>
    <row r="37" spans="1:10" x14ac:dyDescent="0.2">
      <c r="A37" s="101"/>
      <c r="G37" s="57"/>
      <c r="H37" s="57"/>
      <c r="I37" s="57"/>
      <c r="J37" s="57"/>
    </row>
    <row r="38" spans="1:10" x14ac:dyDescent="0.2">
      <c r="A38" s="101"/>
      <c r="G38" s="57"/>
      <c r="H38" s="57"/>
      <c r="I38" s="57"/>
      <c r="J38" s="57"/>
    </row>
    <row r="39" spans="1:10" x14ac:dyDescent="0.2">
      <c r="A39" s="101"/>
      <c r="G39" s="57"/>
      <c r="H39" s="57"/>
      <c r="I39" s="57"/>
      <c r="J39" s="57"/>
    </row>
    <row r="40" spans="1:10" x14ac:dyDescent="0.2">
      <c r="A40" s="101"/>
      <c r="G40" s="57"/>
      <c r="H40" s="57"/>
      <c r="I40" s="57"/>
      <c r="J40" s="57"/>
    </row>
    <row r="41" spans="1:10" x14ac:dyDescent="0.2">
      <c r="A41" s="101"/>
      <c r="G41" s="57"/>
      <c r="H41" s="57"/>
      <c r="I41" s="57"/>
      <c r="J41" s="57"/>
    </row>
    <row r="42" spans="1:10" x14ac:dyDescent="0.2">
      <c r="A42" s="101"/>
      <c r="G42" s="57"/>
      <c r="H42" s="57"/>
      <c r="I42" s="57"/>
      <c r="J42" s="57"/>
    </row>
    <row r="43" spans="1:10" x14ac:dyDescent="0.2">
      <c r="A43" s="101"/>
      <c r="G43" s="57"/>
      <c r="H43" s="57"/>
      <c r="I43" s="57"/>
      <c r="J43" s="57"/>
    </row>
    <row r="44" spans="1:10" x14ac:dyDescent="0.2">
      <c r="A44" s="101"/>
      <c r="G44" s="57"/>
      <c r="H44" s="57"/>
      <c r="I44" s="57"/>
      <c r="J44" s="57"/>
    </row>
    <row r="45" spans="1:10" x14ac:dyDescent="0.2">
      <c r="A45" s="101"/>
      <c r="G45" s="57"/>
      <c r="H45" s="57"/>
      <c r="I45" s="57"/>
      <c r="J45" s="57"/>
    </row>
    <row r="46" spans="1:10" x14ac:dyDescent="0.2">
      <c r="G46" s="57"/>
      <c r="H46" s="57"/>
      <c r="I46" s="57"/>
      <c r="J46" s="57"/>
    </row>
    <row r="47" spans="1:10" x14ac:dyDescent="0.2">
      <c r="G47" s="57"/>
      <c r="H47" s="57"/>
      <c r="I47" s="57"/>
      <c r="J47" s="57"/>
    </row>
  </sheetData>
  <mergeCells count="3">
    <mergeCell ref="B3:E3"/>
    <mergeCell ref="E28:F28"/>
    <mergeCell ref="G3:J3"/>
  </mergeCells>
  <conditionalFormatting sqref="B5:J24">
    <cfRule type="cellIs" dxfId="211" priority="1" stopIfTrue="1" operator="equal">
      <formula>0</formula>
    </cfRule>
  </conditionalFormatting>
  <conditionalFormatting sqref="B6:J23">
    <cfRule type="cellIs" dxfId="210" priority="2" operator="between">
      <formula>0</formula>
      <formula>0.5</formula>
    </cfRule>
    <cfRule type="cellIs" dxfId="209"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7" customWidth="1"/>
    <col min="2" max="7" width="10.625" style="107" customWidth="1"/>
    <col min="8" max="8" width="14.625" style="107" customWidth="1"/>
    <col min="9" max="66" width="11" style="107"/>
    <col min="67" max="243" width="10" style="107"/>
    <col min="244" max="244" width="3.625" style="107" customWidth="1"/>
    <col min="245" max="245" width="24.625" style="107" bestFit="1" customWidth="1"/>
    <col min="246" max="251" width="9" style="107" customWidth="1"/>
    <col min="252" max="252" width="8.625" style="107" customWidth="1"/>
    <col min="253" max="253" width="5.625" style="107" bestFit="1" customWidth="1"/>
    <col min="254" max="254" width="7" style="107" bestFit="1" customWidth="1"/>
    <col min="255" max="259" width="5.625" style="107" bestFit="1" customWidth="1"/>
    <col min="260" max="260" width="6.125" style="107" bestFit="1" customWidth="1"/>
    <col min="261" max="261" width="9.625" style="107" bestFit="1" customWidth="1"/>
    <col min="262" max="262" width="7.125" style="107" bestFit="1" customWidth="1"/>
    <col min="263" max="263" width="9.125" style="107" bestFit="1" customWidth="1"/>
    <col min="264" max="264" width="8.5" style="107" bestFit="1" customWidth="1"/>
    <col min="265" max="499" width="10" style="107"/>
    <col min="500" max="500" width="3.625" style="107" customWidth="1"/>
    <col min="501" max="501" width="24.625" style="107" bestFit="1" customWidth="1"/>
    <col min="502" max="507" width="9" style="107" customWidth="1"/>
    <col min="508" max="508" width="8.625" style="107" customWidth="1"/>
    <col min="509" max="509" width="5.625" style="107" bestFit="1" customWidth="1"/>
    <col min="510" max="510" width="7" style="107" bestFit="1" customWidth="1"/>
    <col min="511" max="515" width="5.625" style="107" bestFit="1" customWidth="1"/>
    <col min="516" max="516" width="6.125" style="107" bestFit="1" customWidth="1"/>
    <col min="517" max="517" width="9.625" style="107" bestFit="1" customWidth="1"/>
    <col min="518" max="518" width="7.125" style="107" bestFit="1" customWidth="1"/>
    <col min="519" max="519" width="9.125" style="107" bestFit="1" customWidth="1"/>
    <col min="520" max="520" width="8.5" style="107" bestFit="1" customWidth="1"/>
    <col min="521" max="755" width="10" style="107"/>
    <col min="756" max="756" width="3.625" style="107" customWidth="1"/>
    <col min="757" max="757" width="24.625" style="107" bestFit="1" customWidth="1"/>
    <col min="758" max="763" width="9" style="107" customWidth="1"/>
    <col min="764" max="764" width="8.625" style="107" customWidth="1"/>
    <col min="765" max="765" width="5.625" style="107" bestFit="1" customWidth="1"/>
    <col min="766" max="766" width="7" style="107" bestFit="1" customWidth="1"/>
    <col min="767" max="771" width="5.625" style="107" bestFit="1" customWidth="1"/>
    <col min="772" max="772" width="6.125" style="107" bestFit="1" customWidth="1"/>
    <col min="773" max="773" width="9.625" style="107" bestFit="1" customWidth="1"/>
    <col min="774" max="774" width="7.125" style="107" bestFit="1" customWidth="1"/>
    <col min="775" max="775" width="9.125" style="107" bestFit="1" customWidth="1"/>
    <col min="776" max="776" width="8.5" style="107" bestFit="1" customWidth="1"/>
    <col min="777" max="1011" width="10" style="107"/>
    <col min="1012" max="1012" width="3.625" style="107" customWidth="1"/>
    <col min="1013" max="1013" width="24.625" style="107" bestFit="1" customWidth="1"/>
    <col min="1014" max="1019" width="9" style="107" customWidth="1"/>
    <col min="1020" max="1020" width="8.625" style="107" customWidth="1"/>
    <col min="1021" max="1021" width="5.625" style="107" bestFit="1" customWidth="1"/>
    <col min="1022" max="1022" width="7" style="107" bestFit="1" customWidth="1"/>
    <col min="1023" max="1027" width="5.625" style="107" bestFit="1" customWidth="1"/>
    <col min="1028" max="1028" width="6.125" style="107" bestFit="1" customWidth="1"/>
    <col min="1029" max="1029" width="9.625" style="107" bestFit="1" customWidth="1"/>
    <col min="1030" max="1030" width="7.125" style="107" bestFit="1" customWidth="1"/>
    <col min="1031" max="1031" width="9.125" style="107" bestFit="1" customWidth="1"/>
    <col min="1032" max="1032" width="8.5" style="107" bestFit="1" customWidth="1"/>
    <col min="1033" max="1267" width="10" style="107"/>
    <col min="1268" max="1268" width="3.625" style="107" customWidth="1"/>
    <col min="1269" max="1269" width="24.625" style="107" bestFit="1" customWidth="1"/>
    <col min="1270" max="1275" width="9" style="107" customWidth="1"/>
    <col min="1276" max="1276" width="8.625" style="107" customWidth="1"/>
    <col min="1277" max="1277" width="5.625" style="107" bestFit="1" customWidth="1"/>
    <col min="1278" max="1278" width="7" style="107" bestFit="1" customWidth="1"/>
    <col min="1279" max="1283" width="5.625" style="107" bestFit="1" customWidth="1"/>
    <col min="1284" max="1284" width="6.125" style="107" bestFit="1" customWidth="1"/>
    <col min="1285" max="1285" width="9.625" style="107" bestFit="1" customWidth="1"/>
    <col min="1286" max="1286" width="7.125" style="107" bestFit="1" customWidth="1"/>
    <col min="1287" max="1287" width="9.125" style="107" bestFit="1" customWidth="1"/>
    <col min="1288" max="1288" width="8.5" style="107" bestFit="1" customWidth="1"/>
    <col min="1289" max="1523" width="10" style="107"/>
    <col min="1524" max="1524" width="3.625" style="107" customWidth="1"/>
    <col min="1525" max="1525" width="24.625" style="107" bestFit="1" customWidth="1"/>
    <col min="1526" max="1531" width="9" style="107" customWidth="1"/>
    <col min="1532" max="1532" width="8.625" style="107" customWidth="1"/>
    <col min="1533" max="1533" width="5.625" style="107" bestFit="1" customWidth="1"/>
    <col min="1534" max="1534" width="7" style="107" bestFit="1" customWidth="1"/>
    <col min="1535" max="1539" width="5.625" style="107" bestFit="1" customWidth="1"/>
    <col min="1540" max="1540" width="6.125" style="107" bestFit="1" customWidth="1"/>
    <col min="1541" max="1541" width="9.625" style="107" bestFit="1" customWidth="1"/>
    <col min="1542" max="1542" width="7.125" style="107" bestFit="1" customWidth="1"/>
    <col min="1543" max="1543" width="9.125" style="107" bestFit="1" customWidth="1"/>
    <col min="1544" max="1544" width="8.5" style="107" bestFit="1" customWidth="1"/>
    <col min="1545" max="1779" width="10" style="107"/>
    <col min="1780" max="1780" width="3.625" style="107" customWidth="1"/>
    <col min="1781" max="1781" width="24.625" style="107" bestFit="1" customWidth="1"/>
    <col min="1782" max="1787" width="9" style="107" customWidth="1"/>
    <col min="1788" max="1788" width="8.625" style="107" customWidth="1"/>
    <col min="1789" max="1789" width="5.625" style="107" bestFit="1" customWidth="1"/>
    <col min="1790" max="1790" width="7" style="107" bestFit="1" customWidth="1"/>
    <col min="1791" max="1795" width="5.625" style="107" bestFit="1" customWidth="1"/>
    <col min="1796" max="1796" width="6.125" style="107" bestFit="1" customWidth="1"/>
    <col min="1797" max="1797" width="9.625" style="107" bestFit="1" customWidth="1"/>
    <col min="1798" max="1798" width="7.125" style="107" bestFit="1" customWidth="1"/>
    <col min="1799" max="1799" width="9.125" style="107" bestFit="1" customWidth="1"/>
    <col min="1800" max="1800" width="8.5" style="107" bestFit="1" customWidth="1"/>
    <col min="1801" max="2035" width="10" style="107"/>
    <col min="2036" max="2036" width="3.625" style="107" customWidth="1"/>
    <col min="2037" max="2037" width="24.625" style="107" bestFit="1" customWidth="1"/>
    <col min="2038" max="2043" width="9" style="107" customWidth="1"/>
    <col min="2044" max="2044" width="8.625" style="107" customWidth="1"/>
    <col min="2045" max="2045" width="5.625" style="107" bestFit="1" customWidth="1"/>
    <col min="2046" max="2046" width="7" style="107" bestFit="1" customWidth="1"/>
    <col min="2047" max="2051" width="5.625" style="107" bestFit="1" customWidth="1"/>
    <col min="2052" max="2052" width="6.125" style="107" bestFit="1" customWidth="1"/>
    <col min="2053" max="2053" width="9.625" style="107" bestFit="1" customWidth="1"/>
    <col min="2054" max="2054" width="7.125" style="107" bestFit="1" customWidth="1"/>
    <col min="2055" max="2055" width="9.125" style="107" bestFit="1" customWidth="1"/>
    <col min="2056" max="2056" width="8.5" style="107" bestFit="1" customWidth="1"/>
    <col min="2057" max="2291" width="10" style="107"/>
    <col min="2292" max="2292" width="3.625" style="107" customWidth="1"/>
    <col min="2293" max="2293" width="24.625" style="107" bestFit="1" customWidth="1"/>
    <col min="2294" max="2299" width="9" style="107" customWidth="1"/>
    <col min="2300" max="2300" width="8.625" style="107" customWidth="1"/>
    <col min="2301" max="2301" width="5.625" style="107" bestFit="1" customWidth="1"/>
    <col min="2302" max="2302" width="7" style="107" bestFit="1" customWidth="1"/>
    <col min="2303" max="2307" width="5.625" style="107" bestFit="1" customWidth="1"/>
    <col min="2308" max="2308" width="6.125" style="107" bestFit="1" customWidth="1"/>
    <col min="2309" max="2309" width="9.625" style="107" bestFit="1" customWidth="1"/>
    <col min="2310" max="2310" width="7.125" style="107" bestFit="1" customWidth="1"/>
    <col min="2311" max="2311" width="9.125" style="107" bestFit="1" customWidth="1"/>
    <col min="2312" max="2312" width="8.5" style="107" bestFit="1" customWidth="1"/>
    <col min="2313" max="2547" width="10" style="107"/>
    <col min="2548" max="2548" width="3.625" style="107" customWidth="1"/>
    <col min="2549" max="2549" width="24.625" style="107" bestFit="1" customWidth="1"/>
    <col min="2550" max="2555" width="9" style="107" customWidth="1"/>
    <col min="2556" max="2556" width="8.625" style="107" customWidth="1"/>
    <col min="2557" max="2557" width="5.625" style="107" bestFit="1" customWidth="1"/>
    <col min="2558" max="2558" width="7" style="107" bestFit="1" customWidth="1"/>
    <col min="2559" max="2563" width="5.625" style="107" bestFit="1" customWidth="1"/>
    <col min="2564" max="2564" width="6.125" style="107" bestFit="1" customWidth="1"/>
    <col min="2565" max="2565" width="9.625" style="107" bestFit="1" customWidth="1"/>
    <col min="2566" max="2566" width="7.125" style="107" bestFit="1" customWidth="1"/>
    <col min="2567" max="2567" width="9.125" style="107" bestFit="1" customWidth="1"/>
    <col min="2568" max="2568" width="8.5" style="107" bestFit="1" customWidth="1"/>
    <col min="2569" max="2803" width="10" style="107"/>
    <col min="2804" max="2804" width="3.625" style="107" customWidth="1"/>
    <col min="2805" max="2805" width="24.625" style="107" bestFit="1" customWidth="1"/>
    <col min="2806" max="2811" width="9" style="107" customWidth="1"/>
    <col min="2812" max="2812" width="8.625" style="107" customWidth="1"/>
    <col min="2813" max="2813" width="5.625" style="107" bestFit="1" customWidth="1"/>
    <col min="2814" max="2814" width="7" style="107" bestFit="1" customWidth="1"/>
    <col min="2815" max="2819" width="5.625" style="107" bestFit="1" customWidth="1"/>
    <col min="2820" max="2820" width="6.125" style="107" bestFit="1" customWidth="1"/>
    <col min="2821" max="2821" width="9.625" style="107" bestFit="1" customWidth="1"/>
    <col min="2822" max="2822" width="7.125" style="107" bestFit="1" customWidth="1"/>
    <col min="2823" max="2823" width="9.125" style="107" bestFit="1" customWidth="1"/>
    <col min="2824" max="2824" width="8.5" style="107" bestFit="1" customWidth="1"/>
    <col min="2825" max="3059" width="10" style="107"/>
    <col min="3060" max="3060" width="3.625" style="107" customWidth="1"/>
    <col min="3061" max="3061" width="24.625" style="107" bestFit="1" customWidth="1"/>
    <col min="3062" max="3067" width="9" style="107" customWidth="1"/>
    <col min="3068" max="3068" width="8.625" style="107" customWidth="1"/>
    <col min="3069" max="3069" width="5.625" style="107" bestFit="1" customWidth="1"/>
    <col min="3070" max="3070" width="7" style="107" bestFit="1" customWidth="1"/>
    <col min="3071" max="3075" width="5.625" style="107" bestFit="1" customWidth="1"/>
    <col min="3076" max="3076" width="6.125" style="107" bestFit="1" customWidth="1"/>
    <col min="3077" max="3077" width="9.625" style="107" bestFit="1" customWidth="1"/>
    <col min="3078" max="3078" width="7.125" style="107" bestFit="1" customWidth="1"/>
    <col min="3079" max="3079" width="9.125" style="107" bestFit="1" customWidth="1"/>
    <col min="3080" max="3080" width="8.5" style="107" bestFit="1" customWidth="1"/>
    <col min="3081" max="3315" width="10" style="107"/>
    <col min="3316" max="3316" width="3.625" style="107" customWidth="1"/>
    <col min="3317" max="3317" width="24.625" style="107" bestFit="1" customWidth="1"/>
    <col min="3318" max="3323" width="9" style="107" customWidth="1"/>
    <col min="3324" max="3324" width="8.625" style="107" customWidth="1"/>
    <col min="3325" max="3325" width="5.625" style="107" bestFit="1" customWidth="1"/>
    <col min="3326" max="3326" width="7" style="107" bestFit="1" customWidth="1"/>
    <col min="3327" max="3331" width="5.625" style="107" bestFit="1" customWidth="1"/>
    <col min="3332" max="3332" width="6.125" style="107" bestFit="1" customWidth="1"/>
    <col min="3333" max="3333" width="9.625" style="107" bestFit="1" customWidth="1"/>
    <col min="3334" max="3334" width="7.125" style="107" bestFit="1" customWidth="1"/>
    <col min="3335" max="3335" width="9.125" style="107" bestFit="1" customWidth="1"/>
    <col min="3336" max="3336" width="8.5" style="107" bestFit="1" customWidth="1"/>
    <col min="3337" max="3571" width="10" style="107"/>
    <col min="3572" max="3572" width="3.625" style="107" customWidth="1"/>
    <col min="3573" max="3573" width="24.625" style="107" bestFit="1" customWidth="1"/>
    <col min="3574" max="3579" width="9" style="107" customWidth="1"/>
    <col min="3580" max="3580" width="8.625" style="107" customWidth="1"/>
    <col min="3581" max="3581" width="5.625" style="107" bestFit="1" customWidth="1"/>
    <col min="3582" max="3582" width="7" style="107" bestFit="1" customWidth="1"/>
    <col min="3583" max="3587" width="5.625" style="107" bestFit="1" customWidth="1"/>
    <col min="3588" max="3588" width="6.125" style="107" bestFit="1" customWidth="1"/>
    <col min="3589" max="3589" width="9.625" style="107" bestFit="1" customWidth="1"/>
    <col min="3590" max="3590" width="7.125" style="107" bestFit="1" customWidth="1"/>
    <col min="3591" max="3591" width="9.125" style="107" bestFit="1" customWidth="1"/>
    <col min="3592" max="3592" width="8.5" style="107" bestFit="1" customWidth="1"/>
    <col min="3593" max="3827" width="10" style="107"/>
    <col min="3828" max="3828" width="3.625" style="107" customWidth="1"/>
    <col min="3829" max="3829" width="24.625" style="107" bestFit="1" customWidth="1"/>
    <col min="3830" max="3835" width="9" style="107" customWidth="1"/>
    <col min="3836" max="3836" width="8.625" style="107" customWidth="1"/>
    <col min="3837" max="3837" width="5.625" style="107" bestFit="1" customWidth="1"/>
    <col min="3838" max="3838" width="7" style="107" bestFit="1" customWidth="1"/>
    <col min="3839" max="3843" width="5.625" style="107" bestFit="1" customWidth="1"/>
    <col min="3844" max="3844" width="6.125" style="107" bestFit="1" customWidth="1"/>
    <col min="3845" max="3845" width="9.625" style="107" bestFit="1" customWidth="1"/>
    <col min="3846" max="3846" width="7.125" style="107" bestFit="1" customWidth="1"/>
    <col min="3847" max="3847" width="9.125" style="107" bestFit="1" customWidth="1"/>
    <col min="3848" max="3848" width="8.5" style="107" bestFit="1" customWidth="1"/>
    <col min="3849" max="4083" width="10" style="107"/>
    <col min="4084" max="4084" width="3.625" style="107" customWidth="1"/>
    <col min="4085" max="4085" width="24.625" style="107" bestFit="1" customWidth="1"/>
    <col min="4086" max="4091" width="9" style="107" customWidth="1"/>
    <col min="4092" max="4092" width="8.625" style="107" customWidth="1"/>
    <col min="4093" max="4093" width="5.625" style="107" bestFit="1" customWidth="1"/>
    <col min="4094" max="4094" width="7" style="107" bestFit="1" customWidth="1"/>
    <col min="4095" max="4099" width="5.625" style="107" bestFit="1" customWidth="1"/>
    <col min="4100" max="4100" width="6.125" style="107" bestFit="1" customWidth="1"/>
    <col min="4101" max="4101" width="9.625" style="107" bestFit="1" customWidth="1"/>
    <col min="4102" max="4102" width="7.125" style="107" bestFit="1" customWidth="1"/>
    <col min="4103" max="4103" width="9.125" style="107" bestFit="1" customWidth="1"/>
    <col min="4104" max="4104" width="8.5" style="107" bestFit="1" customWidth="1"/>
    <col min="4105" max="4339" width="10" style="107"/>
    <col min="4340" max="4340" width="3.625" style="107" customWidth="1"/>
    <col min="4341" max="4341" width="24.625" style="107" bestFit="1" customWidth="1"/>
    <col min="4342" max="4347" width="9" style="107" customWidth="1"/>
    <col min="4348" max="4348" width="8.625" style="107" customWidth="1"/>
    <col min="4349" max="4349" width="5.625" style="107" bestFit="1" customWidth="1"/>
    <col min="4350" max="4350" width="7" style="107" bestFit="1" customWidth="1"/>
    <col min="4351" max="4355" width="5.625" style="107" bestFit="1" customWidth="1"/>
    <col min="4356" max="4356" width="6.125" style="107" bestFit="1" customWidth="1"/>
    <col min="4357" max="4357" width="9.625" style="107" bestFit="1" customWidth="1"/>
    <col min="4358" max="4358" width="7.125" style="107" bestFit="1" customWidth="1"/>
    <col min="4359" max="4359" width="9.125" style="107" bestFit="1" customWidth="1"/>
    <col min="4360" max="4360" width="8.5" style="107" bestFit="1" customWidth="1"/>
    <col min="4361" max="4595" width="10" style="107"/>
    <col min="4596" max="4596" width="3.625" style="107" customWidth="1"/>
    <col min="4597" max="4597" width="24.625" style="107" bestFit="1" customWidth="1"/>
    <col min="4598" max="4603" width="9" style="107" customWidth="1"/>
    <col min="4604" max="4604" width="8.625" style="107" customWidth="1"/>
    <col min="4605" max="4605" width="5.625" style="107" bestFit="1" customWidth="1"/>
    <col min="4606" max="4606" width="7" style="107" bestFit="1" customWidth="1"/>
    <col min="4607" max="4611" width="5.625" style="107" bestFit="1" customWidth="1"/>
    <col min="4612" max="4612" width="6.125" style="107" bestFit="1" customWidth="1"/>
    <col min="4613" max="4613" width="9.625" style="107" bestFit="1" customWidth="1"/>
    <col min="4614" max="4614" width="7.125" style="107" bestFit="1" customWidth="1"/>
    <col min="4615" max="4615" width="9.125" style="107" bestFit="1" customWidth="1"/>
    <col min="4616" max="4616" width="8.5" style="107" bestFit="1" customWidth="1"/>
    <col min="4617" max="4851" width="10" style="107"/>
    <col min="4852" max="4852" width="3.625" style="107" customWidth="1"/>
    <col min="4853" max="4853" width="24.625" style="107" bestFit="1" customWidth="1"/>
    <col min="4854" max="4859" width="9" style="107" customWidth="1"/>
    <col min="4860" max="4860" width="8.625" style="107" customWidth="1"/>
    <col min="4861" max="4861" width="5.625" style="107" bestFit="1" customWidth="1"/>
    <col min="4862" max="4862" width="7" style="107" bestFit="1" customWidth="1"/>
    <col min="4863" max="4867" width="5.625" style="107" bestFit="1" customWidth="1"/>
    <col min="4868" max="4868" width="6.125" style="107" bestFit="1" customWidth="1"/>
    <col min="4869" max="4869" width="9.625" style="107" bestFit="1" customWidth="1"/>
    <col min="4870" max="4870" width="7.125" style="107" bestFit="1" customWidth="1"/>
    <col min="4871" max="4871" width="9.125" style="107" bestFit="1" customWidth="1"/>
    <col min="4872" max="4872" width="8.5" style="107" bestFit="1" customWidth="1"/>
    <col min="4873" max="5107" width="10" style="107"/>
    <col min="5108" max="5108" width="3.625" style="107" customWidth="1"/>
    <col min="5109" max="5109" width="24.625" style="107" bestFit="1" customWidth="1"/>
    <col min="5110" max="5115" width="9" style="107" customWidth="1"/>
    <col min="5116" max="5116" width="8.625" style="107" customWidth="1"/>
    <col min="5117" max="5117" width="5.625" style="107" bestFit="1" customWidth="1"/>
    <col min="5118" max="5118" width="7" style="107" bestFit="1" customWidth="1"/>
    <col min="5119" max="5123" width="5.625" style="107" bestFit="1" customWidth="1"/>
    <col min="5124" max="5124" width="6.125" style="107" bestFit="1" customWidth="1"/>
    <col min="5125" max="5125" width="9.625" style="107" bestFit="1" customWidth="1"/>
    <col min="5126" max="5126" width="7.125" style="107" bestFit="1" customWidth="1"/>
    <col min="5127" max="5127" width="9.125" style="107" bestFit="1" customWidth="1"/>
    <col min="5128" max="5128" width="8.5" style="107" bestFit="1" customWidth="1"/>
    <col min="5129" max="5363" width="10" style="107"/>
    <col min="5364" max="5364" width="3.625" style="107" customWidth="1"/>
    <col min="5365" max="5365" width="24.625" style="107" bestFit="1" customWidth="1"/>
    <col min="5366" max="5371" width="9" style="107" customWidth="1"/>
    <col min="5372" max="5372" width="8.625" style="107" customWidth="1"/>
    <col min="5373" max="5373" width="5.625" style="107" bestFit="1" customWidth="1"/>
    <col min="5374" max="5374" width="7" style="107" bestFit="1" customWidth="1"/>
    <col min="5375" max="5379" width="5.625" style="107" bestFit="1" customWidth="1"/>
    <col min="5380" max="5380" width="6.125" style="107" bestFit="1" customWidth="1"/>
    <col min="5381" max="5381" width="9.625" style="107" bestFit="1" customWidth="1"/>
    <col min="5382" max="5382" width="7.125" style="107" bestFit="1" customWidth="1"/>
    <col min="5383" max="5383" width="9.125" style="107" bestFit="1" customWidth="1"/>
    <col min="5384" max="5384" width="8.5" style="107" bestFit="1" customWidth="1"/>
    <col min="5385" max="5619" width="10" style="107"/>
    <col min="5620" max="5620" width="3.625" style="107" customWidth="1"/>
    <col min="5621" max="5621" width="24.625" style="107" bestFit="1" customWidth="1"/>
    <col min="5622" max="5627" width="9" style="107" customWidth="1"/>
    <col min="5628" max="5628" width="8.625" style="107" customWidth="1"/>
    <col min="5629" max="5629" width="5.625" style="107" bestFit="1" customWidth="1"/>
    <col min="5630" max="5630" width="7" style="107" bestFit="1" customWidth="1"/>
    <col min="5631" max="5635" width="5.625" style="107" bestFit="1" customWidth="1"/>
    <col min="5636" max="5636" width="6.125" style="107" bestFit="1" customWidth="1"/>
    <col min="5637" max="5637" width="9.625" style="107" bestFit="1" customWidth="1"/>
    <col min="5638" max="5638" width="7.125" style="107" bestFit="1" customWidth="1"/>
    <col min="5639" max="5639" width="9.125" style="107" bestFit="1" customWidth="1"/>
    <col min="5640" max="5640" width="8.5" style="107" bestFit="1" customWidth="1"/>
    <col min="5641" max="5875" width="10" style="107"/>
    <col min="5876" max="5876" width="3.625" style="107" customWidth="1"/>
    <col min="5877" max="5877" width="24.625" style="107" bestFit="1" customWidth="1"/>
    <col min="5878" max="5883" width="9" style="107" customWidth="1"/>
    <col min="5884" max="5884" width="8.625" style="107" customWidth="1"/>
    <col min="5885" max="5885" width="5.625" style="107" bestFit="1" customWidth="1"/>
    <col min="5886" max="5886" width="7" style="107" bestFit="1" customWidth="1"/>
    <col min="5887" max="5891" width="5.625" style="107" bestFit="1" customWidth="1"/>
    <col min="5892" max="5892" width="6.125" style="107" bestFit="1" customWidth="1"/>
    <col min="5893" max="5893" width="9.625" style="107" bestFit="1" customWidth="1"/>
    <col min="5894" max="5894" width="7.125" style="107" bestFit="1" customWidth="1"/>
    <col min="5895" max="5895" width="9.125" style="107" bestFit="1" customWidth="1"/>
    <col min="5896" max="5896" width="8.5" style="107" bestFit="1" customWidth="1"/>
    <col min="5897" max="6131" width="10" style="107"/>
    <col min="6132" max="6132" width="3.625" style="107" customWidth="1"/>
    <col min="6133" max="6133" width="24.625" style="107" bestFit="1" customWidth="1"/>
    <col min="6134" max="6139" width="9" style="107" customWidth="1"/>
    <col min="6140" max="6140" width="8.625" style="107" customWidth="1"/>
    <col min="6141" max="6141" width="5.625" style="107" bestFit="1" customWidth="1"/>
    <col min="6142" max="6142" width="7" style="107" bestFit="1" customWidth="1"/>
    <col min="6143" max="6147" width="5.625" style="107" bestFit="1" customWidth="1"/>
    <col min="6148" max="6148" width="6.125" style="107" bestFit="1" customWidth="1"/>
    <col min="6149" max="6149" width="9.625" style="107" bestFit="1" customWidth="1"/>
    <col min="6150" max="6150" width="7.125" style="107" bestFit="1" customWidth="1"/>
    <col min="6151" max="6151" width="9.125" style="107" bestFit="1" customWidth="1"/>
    <col min="6152" max="6152" width="8.5" style="107" bestFit="1" customWidth="1"/>
    <col min="6153" max="6387" width="10" style="107"/>
    <col min="6388" max="6388" width="3.625" style="107" customWidth="1"/>
    <col min="6389" max="6389" width="24.625" style="107" bestFit="1" customWidth="1"/>
    <col min="6390" max="6395" width="9" style="107" customWidth="1"/>
    <col min="6396" max="6396" width="8.625" style="107" customWidth="1"/>
    <col min="6397" max="6397" width="5.625" style="107" bestFit="1" customWidth="1"/>
    <col min="6398" max="6398" width="7" style="107" bestFit="1" customWidth="1"/>
    <col min="6399" max="6403" width="5.625" style="107" bestFit="1" customWidth="1"/>
    <col min="6404" max="6404" width="6.125" style="107" bestFit="1" customWidth="1"/>
    <col min="6405" max="6405" width="9.625" style="107" bestFit="1" customWidth="1"/>
    <col min="6406" max="6406" width="7.125" style="107" bestFit="1" customWidth="1"/>
    <col min="6407" max="6407" width="9.125" style="107" bestFit="1" customWidth="1"/>
    <col min="6408" max="6408" width="8.5" style="107" bestFit="1" customWidth="1"/>
    <col min="6409" max="6643" width="10" style="107"/>
    <col min="6644" max="6644" width="3.625" style="107" customWidth="1"/>
    <col min="6645" max="6645" width="24.625" style="107" bestFit="1" customWidth="1"/>
    <col min="6646" max="6651" width="9" style="107" customWidth="1"/>
    <col min="6652" max="6652" width="8.625" style="107" customWidth="1"/>
    <col min="6653" max="6653" width="5.625" style="107" bestFit="1" customWidth="1"/>
    <col min="6654" max="6654" width="7" style="107" bestFit="1" customWidth="1"/>
    <col min="6655" max="6659" width="5.625" style="107" bestFit="1" customWidth="1"/>
    <col min="6660" max="6660" width="6.125" style="107" bestFit="1" customWidth="1"/>
    <col min="6661" max="6661" width="9.625" style="107" bestFit="1" customWidth="1"/>
    <col min="6662" max="6662" width="7.125" style="107" bestFit="1" customWidth="1"/>
    <col min="6663" max="6663" width="9.125" style="107" bestFit="1" customWidth="1"/>
    <col min="6664" max="6664" width="8.5" style="107" bestFit="1" customWidth="1"/>
    <col min="6665" max="6899" width="10" style="107"/>
    <col min="6900" max="6900" width="3.625" style="107" customWidth="1"/>
    <col min="6901" max="6901" width="24.625" style="107" bestFit="1" customWidth="1"/>
    <col min="6902" max="6907" width="9" style="107" customWidth="1"/>
    <col min="6908" max="6908" width="8.625" style="107" customWidth="1"/>
    <col min="6909" max="6909" width="5.625" style="107" bestFit="1" customWidth="1"/>
    <col min="6910" max="6910" width="7" style="107" bestFit="1" customWidth="1"/>
    <col min="6911" max="6915" width="5.625" style="107" bestFit="1" customWidth="1"/>
    <col min="6916" max="6916" width="6.125" style="107" bestFit="1" customWidth="1"/>
    <col min="6917" max="6917" width="9.625" style="107" bestFit="1" customWidth="1"/>
    <col min="6918" max="6918" width="7.125" style="107" bestFit="1" customWidth="1"/>
    <col min="6919" max="6919" width="9.125" style="107" bestFit="1" customWidth="1"/>
    <col min="6920" max="6920" width="8.5" style="107" bestFit="1" customWidth="1"/>
    <col min="6921" max="7155" width="10" style="107"/>
    <col min="7156" max="7156" width="3.625" style="107" customWidth="1"/>
    <col min="7157" max="7157" width="24.625" style="107" bestFit="1" customWidth="1"/>
    <col min="7158" max="7163" width="9" style="107" customWidth="1"/>
    <col min="7164" max="7164" width="8.625" style="107" customWidth="1"/>
    <col min="7165" max="7165" width="5.625" style="107" bestFit="1" customWidth="1"/>
    <col min="7166" max="7166" width="7" style="107" bestFit="1" customWidth="1"/>
    <col min="7167" max="7171" width="5.625" style="107" bestFit="1" customWidth="1"/>
    <col min="7172" max="7172" width="6.125" style="107" bestFit="1" customWidth="1"/>
    <col min="7173" max="7173" width="9.625" style="107" bestFit="1" customWidth="1"/>
    <col min="7174" max="7174" width="7.125" style="107" bestFit="1" customWidth="1"/>
    <col min="7175" max="7175" width="9.125" style="107" bestFit="1" customWidth="1"/>
    <col min="7176" max="7176" width="8.5" style="107" bestFit="1" customWidth="1"/>
    <col min="7177" max="7411" width="10" style="107"/>
    <col min="7412" max="7412" width="3.625" style="107" customWidth="1"/>
    <col min="7413" max="7413" width="24.625" style="107" bestFit="1" customWidth="1"/>
    <col min="7414" max="7419" width="9" style="107" customWidth="1"/>
    <col min="7420" max="7420" width="8.625" style="107" customWidth="1"/>
    <col min="7421" max="7421" width="5.625" style="107" bestFit="1" customWidth="1"/>
    <col min="7422" max="7422" width="7" style="107" bestFit="1" customWidth="1"/>
    <col min="7423" max="7427" width="5.625" style="107" bestFit="1" customWidth="1"/>
    <col min="7428" max="7428" width="6.125" style="107" bestFit="1" customWidth="1"/>
    <col min="7429" max="7429" width="9.625" style="107" bestFit="1" customWidth="1"/>
    <col min="7430" max="7430" width="7.125" style="107" bestFit="1" customWidth="1"/>
    <col min="7431" max="7431" width="9.125" style="107" bestFit="1" customWidth="1"/>
    <col min="7432" max="7432" width="8.5" style="107" bestFit="1" customWidth="1"/>
    <col min="7433" max="7667" width="10" style="107"/>
    <col min="7668" max="7668" width="3.625" style="107" customWidth="1"/>
    <col min="7669" max="7669" width="24.625" style="107" bestFit="1" customWidth="1"/>
    <col min="7670" max="7675" width="9" style="107" customWidth="1"/>
    <col min="7676" max="7676" width="8.625" style="107" customWidth="1"/>
    <col min="7677" max="7677" width="5.625" style="107" bestFit="1" customWidth="1"/>
    <col min="7678" max="7678" width="7" style="107" bestFit="1" customWidth="1"/>
    <col min="7679" max="7683" width="5.625" style="107" bestFit="1" customWidth="1"/>
    <col min="7684" max="7684" width="6.125" style="107" bestFit="1" customWidth="1"/>
    <col min="7685" max="7685" width="9.625" style="107" bestFit="1" customWidth="1"/>
    <col min="7686" max="7686" width="7.125" style="107" bestFit="1" customWidth="1"/>
    <col min="7687" max="7687" width="9.125" style="107" bestFit="1" customWidth="1"/>
    <col min="7688" max="7688" width="8.5" style="107" bestFit="1" customWidth="1"/>
    <col min="7689" max="7923" width="10" style="107"/>
    <col min="7924" max="7924" width="3.625" style="107" customWidth="1"/>
    <col min="7925" max="7925" width="24.625" style="107" bestFit="1" customWidth="1"/>
    <col min="7926" max="7931" width="9" style="107" customWidth="1"/>
    <col min="7932" max="7932" width="8.625" style="107" customWidth="1"/>
    <col min="7933" max="7933" width="5.625" style="107" bestFit="1" customWidth="1"/>
    <col min="7934" max="7934" width="7" style="107" bestFit="1" customWidth="1"/>
    <col min="7935" max="7939" width="5.625" style="107" bestFit="1" customWidth="1"/>
    <col min="7940" max="7940" width="6.125" style="107" bestFit="1" customWidth="1"/>
    <col min="7941" max="7941" width="9.625" style="107" bestFit="1" customWidth="1"/>
    <col min="7942" max="7942" width="7.125" style="107" bestFit="1" customWidth="1"/>
    <col min="7943" max="7943" width="9.125" style="107" bestFit="1" customWidth="1"/>
    <col min="7944" max="7944" width="8.5" style="107" bestFit="1" customWidth="1"/>
    <col min="7945" max="8179" width="10" style="107"/>
    <col min="8180" max="8180" width="3.625" style="107" customWidth="1"/>
    <col min="8181" max="8181" width="24.625" style="107" bestFit="1" customWidth="1"/>
    <col min="8182" max="8187" width="9" style="107" customWidth="1"/>
    <col min="8188" max="8188" width="8.625" style="107" customWidth="1"/>
    <col min="8189" max="8189" width="5.625" style="107" bestFit="1" customWidth="1"/>
    <col min="8190" max="8190" width="7" style="107" bestFit="1" customWidth="1"/>
    <col min="8191" max="8195" width="5.625" style="107" bestFit="1" customWidth="1"/>
    <col min="8196" max="8196" width="6.125" style="107" bestFit="1" customWidth="1"/>
    <col min="8197" max="8197" width="9.625" style="107" bestFit="1" customWidth="1"/>
    <col min="8198" max="8198" width="7.125" style="107" bestFit="1" customWidth="1"/>
    <col min="8199" max="8199" width="9.125" style="107" bestFit="1" customWidth="1"/>
    <col min="8200" max="8200" width="8.5" style="107" bestFit="1" customWidth="1"/>
    <col min="8201" max="8435" width="10" style="107"/>
    <col min="8436" max="8436" width="3.625" style="107" customWidth="1"/>
    <col min="8437" max="8437" width="24.625" style="107" bestFit="1" customWidth="1"/>
    <col min="8438" max="8443" width="9" style="107" customWidth="1"/>
    <col min="8444" max="8444" width="8.625" style="107" customWidth="1"/>
    <col min="8445" max="8445" width="5.625" style="107" bestFit="1" customWidth="1"/>
    <col min="8446" max="8446" width="7" style="107" bestFit="1" customWidth="1"/>
    <col min="8447" max="8451" width="5.625" style="107" bestFit="1" customWidth="1"/>
    <col min="8452" max="8452" width="6.125" style="107" bestFit="1" customWidth="1"/>
    <col min="8453" max="8453" width="9.625" style="107" bestFit="1" customWidth="1"/>
    <col min="8454" max="8454" width="7.125" style="107" bestFit="1" customWidth="1"/>
    <col min="8455" max="8455" width="9.125" style="107" bestFit="1" customWidth="1"/>
    <col min="8456" max="8456" width="8.5" style="107" bestFit="1" customWidth="1"/>
    <col min="8457" max="8691" width="10" style="107"/>
    <col min="8692" max="8692" width="3.625" style="107" customWidth="1"/>
    <col min="8693" max="8693" width="24.625" style="107" bestFit="1" customWidth="1"/>
    <col min="8694" max="8699" width="9" style="107" customWidth="1"/>
    <col min="8700" max="8700" width="8.625" style="107" customWidth="1"/>
    <col min="8701" max="8701" width="5.625" style="107" bestFit="1" customWidth="1"/>
    <col min="8702" max="8702" width="7" style="107" bestFit="1" customWidth="1"/>
    <col min="8703" max="8707" width="5.625" style="107" bestFit="1" customWidth="1"/>
    <col min="8708" max="8708" width="6.125" style="107" bestFit="1" customWidth="1"/>
    <col min="8709" max="8709" width="9.625" style="107" bestFit="1" customWidth="1"/>
    <col min="8710" max="8710" width="7.125" style="107" bestFit="1" customWidth="1"/>
    <col min="8711" max="8711" width="9.125" style="107" bestFit="1" customWidth="1"/>
    <col min="8712" max="8712" width="8.5" style="107" bestFit="1" customWidth="1"/>
    <col min="8713" max="8947" width="10" style="107"/>
    <col min="8948" max="8948" width="3.625" style="107" customWidth="1"/>
    <col min="8949" max="8949" width="24.625" style="107" bestFit="1" customWidth="1"/>
    <col min="8950" max="8955" width="9" style="107" customWidth="1"/>
    <col min="8956" max="8956" width="8.625" style="107" customWidth="1"/>
    <col min="8957" max="8957" width="5.625" style="107" bestFit="1" customWidth="1"/>
    <col min="8958" max="8958" width="7" style="107" bestFit="1" customWidth="1"/>
    <col min="8959" max="8963" width="5.625" style="107" bestFit="1" customWidth="1"/>
    <col min="8964" max="8964" width="6.125" style="107" bestFit="1" customWidth="1"/>
    <col min="8965" max="8965" width="9.625" style="107" bestFit="1" customWidth="1"/>
    <col min="8966" max="8966" width="7.125" style="107" bestFit="1" customWidth="1"/>
    <col min="8967" max="8967" width="9.125" style="107" bestFit="1" customWidth="1"/>
    <col min="8968" max="8968" width="8.5" style="107" bestFit="1" customWidth="1"/>
    <col min="8969" max="9203" width="10" style="107"/>
    <col min="9204" max="9204" width="3.625" style="107" customWidth="1"/>
    <col min="9205" max="9205" width="24.625" style="107" bestFit="1" customWidth="1"/>
    <col min="9206" max="9211" width="9" style="107" customWidth="1"/>
    <col min="9212" max="9212" width="8.625" style="107" customWidth="1"/>
    <col min="9213" max="9213" width="5.625" style="107" bestFit="1" customWidth="1"/>
    <col min="9214" max="9214" width="7" style="107" bestFit="1" customWidth="1"/>
    <col min="9215" max="9219" width="5.625" style="107" bestFit="1" customWidth="1"/>
    <col min="9220" max="9220" width="6.125" style="107" bestFit="1" customWidth="1"/>
    <col min="9221" max="9221" width="9.625" style="107" bestFit="1" customWidth="1"/>
    <col min="9222" max="9222" width="7.125" style="107" bestFit="1" customWidth="1"/>
    <col min="9223" max="9223" width="9.125" style="107" bestFit="1" customWidth="1"/>
    <col min="9224" max="9224" width="8.5" style="107" bestFit="1" customWidth="1"/>
    <col min="9225" max="9459" width="10" style="107"/>
    <col min="9460" max="9460" width="3.625" style="107" customWidth="1"/>
    <col min="9461" max="9461" width="24.625" style="107" bestFit="1" customWidth="1"/>
    <col min="9462" max="9467" width="9" style="107" customWidth="1"/>
    <col min="9468" max="9468" width="8.625" style="107" customWidth="1"/>
    <col min="9469" max="9469" width="5.625" style="107" bestFit="1" customWidth="1"/>
    <col min="9470" max="9470" width="7" style="107" bestFit="1" customWidth="1"/>
    <col min="9471" max="9475" width="5.625" style="107" bestFit="1" customWidth="1"/>
    <col min="9476" max="9476" width="6.125" style="107" bestFit="1" customWidth="1"/>
    <col min="9477" max="9477" width="9.625" style="107" bestFit="1" customWidth="1"/>
    <col min="9478" max="9478" width="7.125" style="107" bestFit="1" customWidth="1"/>
    <col min="9479" max="9479" width="9.125" style="107" bestFit="1" customWidth="1"/>
    <col min="9480" max="9480" width="8.5" style="107" bestFit="1" customWidth="1"/>
    <col min="9481" max="9715" width="10" style="107"/>
    <col min="9716" max="9716" width="3.625" style="107" customWidth="1"/>
    <col min="9717" max="9717" width="24.625" style="107" bestFit="1" customWidth="1"/>
    <col min="9718" max="9723" width="9" style="107" customWidth="1"/>
    <col min="9724" max="9724" width="8.625" style="107" customWidth="1"/>
    <col min="9725" max="9725" width="5.625" style="107" bestFit="1" customWidth="1"/>
    <col min="9726" max="9726" width="7" style="107" bestFit="1" customWidth="1"/>
    <col min="9727" max="9731" width="5.625" style="107" bestFit="1" customWidth="1"/>
    <col min="9732" max="9732" width="6.125" style="107" bestFit="1" customWidth="1"/>
    <col min="9733" max="9733" width="9.625" style="107" bestFit="1" customWidth="1"/>
    <col min="9734" max="9734" width="7.125" style="107" bestFit="1" customWidth="1"/>
    <col min="9735" max="9735" width="9.125" style="107" bestFit="1" customWidth="1"/>
    <col min="9736" max="9736" width="8.5" style="107" bestFit="1" customWidth="1"/>
    <col min="9737" max="9971" width="10" style="107"/>
    <col min="9972" max="9972" width="3.625" style="107" customWidth="1"/>
    <col min="9973" max="9973" width="24.625" style="107" bestFit="1" customWidth="1"/>
    <col min="9974" max="9979" width="9" style="107" customWidth="1"/>
    <col min="9980" max="9980" width="8.625" style="107" customWidth="1"/>
    <col min="9981" max="9981" width="5.625" style="107" bestFit="1" customWidth="1"/>
    <col min="9982" max="9982" width="7" style="107" bestFit="1" customWidth="1"/>
    <col min="9983" max="9987" width="5.625" style="107" bestFit="1" customWidth="1"/>
    <col min="9988" max="9988" width="6.125" style="107" bestFit="1" customWidth="1"/>
    <col min="9989" max="9989" width="9.625" style="107" bestFit="1" customWidth="1"/>
    <col min="9990" max="9990" width="7.125" style="107" bestFit="1" customWidth="1"/>
    <col min="9991" max="9991" width="9.125" style="107" bestFit="1" customWidth="1"/>
    <col min="9992" max="9992" width="8.5" style="107" bestFit="1" customWidth="1"/>
    <col min="9993" max="10227" width="10" style="107"/>
    <col min="10228" max="10228" width="3.625" style="107" customWidth="1"/>
    <col min="10229" max="10229" width="24.625" style="107" bestFit="1" customWidth="1"/>
    <col min="10230" max="10235" width="9" style="107" customWidth="1"/>
    <col min="10236" max="10236" width="8.625" style="107" customWidth="1"/>
    <col min="10237" max="10237" width="5.625" style="107" bestFit="1" customWidth="1"/>
    <col min="10238" max="10238" width="7" style="107" bestFit="1" customWidth="1"/>
    <col min="10239" max="10243" width="5.625" style="107" bestFit="1" customWidth="1"/>
    <col min="10244" max="10244" width="6.125" style="107" bestFit="1" customWidth="1"/>
    <col min="10245" max="10245" width="9.625" style="107" bestFit="1" customWidth="1"/>
    <col min="10246" max="10246" width="7.125" style="107" bestFit="1" customWidth="1"/>
    <col min="10247" max="10247" width="9.125" style="107" bestFit="1" customWidth="1"/>
    <col min="10248" max="10248" width="8.5" style="107" bestFit="1" customWidth="1"/>
    <col min="10249" max="10483" width="10" style="107"/>
    <col min="10484" max="10484" width="3.625" style="107" customWidth="1"/>
    <col min="10485" max="10485" width="24.625" style="107" bestFit="1" customWidth="1"/>
    <col min="10486" max="10491" width="9" style="107" customWidth="1"/>
    <col min="10492" max="10492" width="8.625" style="107" customWidth="1"/>
    <col min="10493" max="10493" width="5.625" style="107" bestFit="1" customWidth="1"/>
    <col min="10494" max="10494" width="7" style="107" bestFit="1" customWidth="1"/>
    <col min="10495" max="10499" width="5.625" style="107" bestFit="1" customWidth="1"/>
    <col min="10500" max="10500" width="6.125" style="107" bestFit="1" customWidth="1"/>
    <col min="10501" max="10501" width="9.625" style="107" bestFit="1" customWidth="1"/>
    <col min="10502" max="10502" width="7.125" style="107" bestFit="1" customWidth="1"/>
    <col min="10503" max="10503" width="9.125" style="107" bestFit="1" customWidth="1"/>
    <col min="10504" max="10504" width="8.5" style="107" bestFit="1" customWidth="1"/>
    <col min="10505" max="10739" width="10" style="107"/>
    <col min="10740" max="10740" width="3.625" style="107" customWidth="1"/>
    <col min="10741" max="10741" width="24.625" style="107" bestFit="1" customWidth="1"/>
    <col min="10742" max="10747" width="9" style="107" customWidth="1"/>
    <col min="10748" max="10748" width="8.625" style="107" customWidth="1"/>
    <col min="10749" max="10749" width="5.625" style="107" bestFit="1" customWidth="1"/>
    <col min="10750" max="10750" width="7" style="107" bestFit="1" customWidth="1"/>
    <col min="10751" max="10755" width="5.625" style="107" bestFit="1" customWidth="1"/>
    <col min="10756" max="10756" width="6.125" style="107" bestFit="1" customWidth="1"/>
    <col min="10757" max="10757" width="9.625" style="107" bestFit="1" customWidth="1"/>
    <col min="10758" max="10758" width="7.125" style="107" bestFit="1" customWidth="1"/>
    <col min="10759" max="10759" width="9.125" style="107" bestFit="1" customWidth="1"/>
    <col min="10760" max="10760" width="8.5" style="107" bestFit="1" customWidth="1"/>
    <col min="10761" max="10995" width="10" style="107"/>
    <col min="10996" max="10996" width="3.625" style="107" customWidth="1"/>
    <col min="10997" max="10997" width="24.625" style="107" bestFit="1" customWidth="1"/>
    <col min="10998" max="11003" width="9" style="107" customWidth="1"/>
    <col min="11004" max="11004" width="8.625" style="107" customWidth="1"/>
    <col min="11005" max="11005" width="5.625" style="107" bestFit="1" customWidth="1"/>
    <col min="11006" max="11006" width="7" style="107" bestFit="1" customWidth="1"/>
    <col min="11007" max="11011" width="5.625" style="107" bestFit="1" customWidth="1"/>
    <col min="11012" max="11012" width="6.125" style="107" bestFit="1" customWidth="1"/>
    <col min="11013" max="11013" width="9.625" style="107" bestFit="1" customWidth="1"/>
    <col min="11014" max="11014" width="7.125" style="107" bestFit="1" customWidth="1"/>
    <col min="11015" max="11015" width="9.125" style="107" bestFit="1" customWidth="1"/>
    <col min="11016" max="11016" width="8.5" style="107" bestFit="1" customWidth="1"/>
    <col min="11017" max="11251" width="10" style="107"/>
    <col min="11252" max="11252" width="3.625" style="107" customWidth="1"/>
    <col min="11253" max="11253" width="24.625" style="107" bestFit="1" customWidth="1"/>
    <col min="11254" max="11259" width="9" style="107" customWidth="1"/>
    <col min="11260" max="11260" width="8.625" style="107" customWidth="1"/>
    <col min="11261" max="11261" width="5.625" style="107" bestFit="1" customWidth="1"/>
    <col min="11262" max="11262" width="7" style="107" bestFit="1" customWidth="1"/>
    <col min="11263" max="11267" width="5.625" style="107" bestFit="1" customWidth="1"/>
    <col min="11268" max="11268" width="6.125" style="107" bestFit="1" customWidth="1"/>
    <col min="11269" max="11269" width="9.625" style="107" bestFit="1" customWidth="1"/>
    <col min="11270" max="11270" width="7.125" style="107" bestFit="1" customWidth="1"/>
    <col min="11271" max="11271" width="9.125" style="107" bestFit="1" customWidth="1"/>
    <col min="11272" max="11272" width="8.5" style="107" bestFit="1" customWidth="1"/>
    <col min="11273" max="11507" width="10" style="107"/>
    <col min="11508" max="11508" width="3.625" style="107" customWidth="1"/>
    <col min="11509" max="11509" width="24.625" style="107" bestFit="1" customWidth="1"/>
    <col min="11510" max="11515" width="9" style="107" customWidth="1"/>
    <col min="11516" max="11516" width="8.625" style="107" customWidth="1"/>
    <col min="11517" max="11517" width="5.625" style="107" bestFit="1" customWidth="1"/>
    <col min="11518" max="11518" width="7" style="107" bestFit="1" customWidth="1"/>
    <col min="11519" max="11523" width="5.625" style="107" bestFit="1" customWidth="1"/>
    <col min="11524" max="11524" width="6.125" style="107" bestFit="1" customWidth="1"/>
    <col min="11525" max="11525" width="9.625" style="107" bestFit="1" customWidth="1"/>
    <col min="11526" max="11526" width="7.125" style="107" bestFit="1" customWidth="1"/>
    <col min="11527" max="11527" width="9.125" style="107" bestFit="1" customWidth="1"/>
    <col min="11528" max="11528" width="8.5" style="107" bestFit="1" customWidth="1"/>
    <col min="11529" max="11763" width="10" style="107"/>
    <col min="11764" max="11764" width="3.625" style="107" customWidth="1"/>
    <col min="11765" max="11765" width="24.625" style="107" bestFit="1" customWidth="1"/>
    <col min="11766" max="11771" width="9" style="107" customWidth="1"/>
    <col min="11772" max="11772" width="8.625" style="107" customWidth="1"/>
    <col min="11773" max="11773" width="5.625" style="107" bestFit="1" customWidth="1"/>
    <col min="11774" max="11774" width="7" style="107" bestFit="1" customWidth="1"/>
    <col min="11775" max="11779" width="5.625" style="107" bestFit="1" customWidth="1"/>
    <col min="11780" max="11780" width="6.125" style="107" bestFit="1" customWidth="1"/>
    <col min="11781" max="11781" width="9.625" style="107" bestFit="1" customWidth="1"/>
    <col min="11782" max="11782" width="7.125" style="107" bestFit="1" customWidth="1"/>
    <col min="11783" max="11783" width="9.125" style="107" bestFit="1" customWidth="1"/>
    <col min="11784" max="11784" width="8.5" style="107" bestFit="1" customWidth="1"/>
    <col min="11785" max="12019" width="10" style="107"/>
    <col min="12020" max="12020" width="3.625" style="107" customWidth="1"/>
    <col min="12021" max="12021" width="24.625" style="107" bestFit="1" customWidth="1"/>
    <col min="12022" max="12027" width="9" style="107" customWidth="1"/>
    <col min="12028" max="12028" width="8.625" style="107" customWidth="1"/>
    <col min="12029" max="12029" width="5.625" style="107" bestFit="1" customWidth="1"/>
    <col min="12030" max="12030" width="7" style="107" bestFit="1" customWidth="1"/>
    <col min="12031" max="12035" width="5.625" style="107" bestFit="1" customWidth="1"/>
    <col min="12036" max="12036" width="6.125" style="107" bestFit="1" customWidth="1"/>
    <col min="12037" max="12037" width="9.625" style="107" bestFit="1" customWidth="1"/>
    <col min="12038" max="12038" width="7.125" style="107" bestFit="1" customWidth="1"/>
    <col min="12039" max="12039" width="9.125" style="107" bestFit="1" customWidth="1"/>
    <col min="12040" max="12040" width="8.5" style="107" bestFit="1" customWidth="1"/>
    <col min="12041" max="12275" width="10" style="107"/>
    <col min="12276" max="12276" width="3.625" style="107" customWidth="1"/>
    <col min="12277" max="12277" width="24.625" style="107" bestFit="1" customWidth="1"/>
    <col min="12278" max="12283" width="9" style="107" customWidth="1"/>
    <col min="12284" max="12284" width="8.625" style="107" customWidth="1"/>
    <col min="12285" max="12285" width="5.625" style="107" bestFit="1" customWidth="1"/>
    <col min="12286" max="12286" width="7" style="107" bestFit="1" customWidth="1"/>
    <col min="12287" max="12291" width="5.625" style="107" bestFit="1" customWidth="1"/>
    <col min="12292" max="12292" width="6.125" style="107" bestFit="1" customWidth="1"/>
    <col min="12293" max="12293" width="9.625" style="107" bestFit="1" customWidth="1"/>
    <col min="12294" max="12294" width="7.125" style="107" bestFit="1" customWidth="1"/>
    <col min="12295" max="12295" width="9.125" style="107" bestFit="1" customWidth="1"/>
    <col min="12296" max="12296" width="8.5" style="107" bestFit="1" customWidth="1"/>
    <col min="12297" max="12531" width="10" style="107"/>
    <col min="12532" max="12532" width="3.625" style="107" customWidth="1"/>
    <col min="12533" max="12533" width="24.625" style="107" bestFit="1" customWidth="1"/>
    <col min="12534" max="12539" width="9" style="107" customWidth="1"/>
    <col min="12540" max="12540" width="8.625" style="107" customWidth="1"/>
    <col min="12541" max="12541" width="5.625" style="107" bestFit="1" customWidth="1"/>
    <col min="12542" max="12542" width="7" style="107" bestFit="1" customWidth="1"/>
    <col min="12543" max="12547" width="5.625" style="107" bestFit="1" customWidth="1"/>
    <col min="12548" max="12548" width="6.125" style="107" bestFit="1" customWidth="1"/>
    <col min="12549" max="12549" width="9.625" style="107" bestFit="1" customWidth="1"/>
    <col min="12550" max="12550" width="7.125" style="107" bestFit="1" customWidth="1"/>
    <col min="12551" max="12551" width="9.125" style="107" bestFit="1" customWidth="1"/>
    <col min="12552" max="12552" width="8.5" style="107" bestFit="1" customWidth="1"/>
    <col min="12553" max="12787" width="10" style="107"/>
    <col min="12788" max="12788" width="3.625" style="107" customWidth="1"/>
    <col min="12789" max="12789" width="24.625" style="107" bestFit="1" customWidth="1"/>
    <col min="12790" max="12795" width="9" style="107" customWidth="1"/>
    <col min="12796" max="12796" width="8.625" style="107" customWidth="1"/>
    <col min="12797" max="12797" width="5.625" style="107" bestFit="1" customWidth="1"/>
    <col min="12798" max="12798" width="7" style="107" bestFit="1" customWidth="1"/>
    <col min="12799" max="12803" width="5.625" style="107" bestFit="1" customWidth="1"/>
    <col min="12804" max="12804" width="6.125" style="107" bestFit="1" customWidth="1"/>
    <col min="12805" max="12805" width="9.625" style="107" bestFit="1" customWidth="1"/>
    <col min="12806" max="12806" width="7.125" style="107" bestFit="1" customWidth="1"/>
    <col min="12807" max="12807" width="9.125" style="107" bestFit="1" customWidth="1"/>
    <col min="12808" max="12808" width="8.5" style="107" bestFit="1" customWidth="1"/>
    <col min="12809" max="13043" width="10" style="107"/>
    <col min="13044" max="13044" width="3.625" style="107" customWidth="1"/>
    <col min="13045" max="13045" width="24.625" style="107" bestFit="1" customWidth="1"/>
    <col min="13046" max="13051" width="9" style="107" customWidth="1"/>
    <col min="13052" max="13052" width="8.625" style="107" customWidth="1"/>
    <col min="13053" max="13053" width="5.625" style="107" bestFit="1" customWidth="1"/>
    <col min="13054" max="13054" width="7" style="107" bestFit="1" customWidth="1"/>
    <col min="13055" max="13059" width="5.625" style="107" bestFit="1" customWidth="1"/>
    <col min="13060" max="13060" width="6.125" style="107" bestFit="1" customWidth="1"/>
    <col min="13061" max="13061" width="9.625" style="107" bestFit="1" customWidth="1"/>
    <col min="13062" max="13062" width="7.125" style="107" bestFit="1" customWidth="1"/>
    <col min="13063" max="13063" width="9.125" style="107" bestFit="1" customWidth="1"/>
    <col min="13064" max="13064" width="8.5" style="107" bestFit="1" customWidth="1"/>
    <col min="13065" max="13299" width="10" style="107"/>
    <col min="13300" max="13300" width="3.625" style="107" customWidth="1"/>
    <col min="13301" max="13301" width="24.625" style="107" bestFit="1" customWidth="1"/>
    <col min="13302" max="13307" width="9" style="107" customWidth="1"/>
    <col min="13308" max="13308" width="8.625" style="107" customWidth="1"/>
    <col min="13309" max="13309" width="5.625" style="107" bestFit="1" customWidth="1"/>
    <col min="13310" max="13310" width="7" style="107" bestFit="1" customWidth="1"/>
    <col min="13311" max="13315" width="5.625" style="107" bestFit="1" customWidth="1"/>
    <col min="13316" max="13316" width="6.125" style="107" bestFit="1" customWidth="1"/>
    <col min="13317" max="13317" width="9.625" style="107" bestFit="1" customWidth="1"/>
    <col min="13318" max="13318" width="7.125" style="107" bestFit="1" customWidth="1"/>
    <col min="13319" max="13319" width="9.125" style="107" bestFit="1" customWidth="1"/>
    <col min="13320" max="13320" width="8.5" style="107" bestFit="1" customWidth="1"/>
    <col min="13321" max="13555" width="10" style="107"/>
    <col min="13556" max="13556" width="3.625" style="107" customWidth="1"/>
    <col min="13557" max="13557" width="24.625" style="107" bestFit="1" customWidth="1"/>
    <col min="13558" max="13563" width="9" style="107" customWidth="1"/>
    <col min="13564" max="13564" width="8.625" style="107" customWidth="1"/>
    <col min="13565" max="13565" width="5.625" style="107" bestFit="1" customWidth="1"/>
    <col min="13566" max="13566" width="7" style="107" bestFit="1" customWidth="1"/>
    <col min="13567" max="13571" width="5.625" style="107" bestFit="1" customWidth="1"/>
    <col min="13572" max="13572" width="6.125" style="107" bestFit="1" customWidth="1"/>
    <col min="13573" max="13573" width="9.625" style="107" bestFit="1" customWidth="1"/>
    <col min="13574" max="13574" width="7.125" style="107" bestFit="1" customWidth="1"/>
    <col min="13575" max="13575" width="9.125" style="107" bestFit="1" customWidth="1"/>
    <col min="13576" max="13576" width="8.5" style="107" bestFit="1" customWidth="1"/>
    <col min="13577" max="13811" width="10" style="107"/>
    <col min="13812" max="13812" width="3.625" style="107" customWidth="1"/>
    <col min="13813" max="13813" width="24.625" style="107" bestFit="1" customWidth="1"/>
    <col min="13814" max="13819" width="9" style="107" customWidth="1"/>
    <col min="13820" max="13820" width="8.625" style="107" customWidth="1"/>
    <col min="13821" max="13821" width="5.625" style="107" bestFit="1" customWidth="1"/>
    <col min="13822" max="13822" width="7" style="107" bestFit="1" customWidth="1"/>
    <col min="13823" max="13827" width="5.625" style="107" bestFit="1" customWidth="1"/>
    <col min="13828" max="13828" width="6.125" style="107" bestFit="1" customWidth="1"/>
    <col min="13829" max="13829" width="9.625" style="107" bestFit="1" customWidth="1"/>
    <col min="13830" max="13830" width="7.125" style="107" bestFit="1" customWidth="1"/>
    <col min="13831" max="13831" width="9.125" style="107" bestFit="1" customWidth="1"/>
    <col min="13832" max="13832" width="8.5" style="107" bestFit="1" customWidth="1"/>
    <col min="13833" max="14067" width="10" style="107"/>
    <col min="14068" max="14068" width="3.625" style="107" customWidth="1"/>
    <col min="14069" max="14069" width="24.625" style="107" bestFit="1" customWidth="1"/>
    <col min="14070" max="14075" width="9" style="107" customWidth="1"/>
    <col min="14076" max="14076" width="8.625" style="107" customWidth="1"/>
    <col min="14077" max="14077" width="5.625" style="107" bestFit="1" customWidth="1"/>
    <col min="14078" max="14078" width="7" style="107" bestFit="1" customWidth="1"/>
    <col min="14079" max="14083" width="5.625" style="107" bestFit="1" customWidth="1"/>
    <col min="14084" max="14084" width="6.125" style="107" bestFit="1" customWidth="1"/>
    <col min="14085" max="14085" width="9.625" style="107" bestFit="1" customWidth="1"/>
    <col min="14086" max="14086" width="7.125" style="107" bestFit="1" customWidth="1"/>
    <col min="14087" max="14087" width="9.125" style="107" bestFit="1" customWidth="1"/>
    <col min="14088" max="14088" width="8.5" style="107" bestFit="1" customWidth="1"/>
    <col min="14089" max="14323" width="10" style="107"/>
    <col min="14324" max="14324" width="3.625" style="107" customWidth="1"/>
    <col min="14325" max="14325" width="24.625" style="107" bestFit="1" customWidth="1"/>
    <col min="14326" max="14331" width="9" style="107" customWidth="1"/>
    <col min="14332" max="14332" width="8.625" style="107" customWidth="1"/>
    <col min="14333" max="14333" width="5.625" style="107" bestFit="1" customWidth="1"/>
    <col min="14334" max="14334" width="7" style="107" bestFit="1" customWidth="1"/>
    <col min="14335" max="14339" width="5.625" style="107" bestFit="1" customWidth="1"/>
    <col min="14340" max="14340" width="6.125" style="107" bestFit="1" customWidth="1"/>
    <col min="14341" max="14341" width="9.625" style="107" bestFit="1" customWidth="1"/>
    <col min="14342" max="14342" width="7.125" style="107" bestFit="1" customWidth="1"/>
    <col min="14343" max="14343" width="9.125" style="107" bestFit="1" customWidth="1"/>
    <col min="14344" max="14344" width="8.5" style="107" bestFit="1" customWidth="1"/>
    <col min="14345" max="14579" width="10" style="107"/>
    <col min="14580" max="14580" width="3.625" style="107" customWidth="1"/>
    <col min="14581" max="14581" width="24.625" style="107" bestFit="1" customWidth="1"/>
    <col min="14582" max="14587" width="9" style="107" customWidth="1"/>
    <col min="14588" max="14588" width="8.625" style="107" customWidth="1"/>
    <col min="14589" max="14589" width="5.625" style="107" bestFit="1" customWidth="1"/>
    <col min="14590" max="14590" width="7" style="107" bestFit="1" customWidth="1"/>
    <col min="14591" max="14595" width="5.625" style="107" bestFit="1" customWidth="1"/>
    <col min="14596" max="14596" width="6.125" style="107" bestFit="1" customWidth="1"/>
    <col min="14597" max="14597" width="9.625" style="107" bestFit="1" customWidth="1"/>
    <col min="14598" max="14598" width="7.125" style="107" bestFit="1" customWidth="1"/>
    <col min="14599" max="14599" width="9.125" style="107" bestFit="1" customWidth="1"/>
    <col min="14600" max="14600" width="8.5" style="107" bestFit="1" customWidth="1"/>
    <col min="14601" max="14835" width="10" style="107"/>
    <col min="14836" max="14836" width="3.625" style="107" customWidth="1"/>
    <col min="14837" max="14837" width="24.625" style="107" bestFit="1" customWidth="1"/>
    <col min="14838" max="14843" width="9" style="107" customWidth="1"/>
    <col min="14844" max="14844" width="8.625" style="107" customWidth="1"/>
    <col min="14845" max="14845" width="5.625" style="107" bestFit="1" customWidth="1"/>
    <col min="14846" max="14846" width="7" style="107" bestFit="1" customWidth="1"/>
    <col min="14847" max="14851" width="5.625" style="107" bestFit="1" customWidth="1"/>
    <col min="14852" max="14852" width="6.125" style="107" bestFit="1" customWidth="1"/>
    <col min="14853" max="14853" width="9.625" style="107" bestFit="1" customWidth="1"/>
    <col min="14854" max="14854" width="7.125" style="107" bestFit="1" customWidth="1"/>
    <col min="14855" max="14855" width="9.125" style="107" bestFit="1" customWidth="1"/>
    <col min="14856" max="14856" width="8.5" style="107" bestFit="1" customWidth="1"/>
    <col min="14857" max="15091" width="10" style="107"/>
    <col min="15092" max="15092" width="3.625" style="107" customWidth="1"/>
    <col min="15093" max="15093" width="24.625" style="107" bestFit="1" customWidth="1"/>
    <col min="15094" max="15099" width="9" style="107" customWidth="1"/>
    <col min="15100" max="15100" width="8.625" style="107" customWidth="1"/>
    <col min="15101" max="15101" width="5.625" style="107" bestFit="1" customWidth="1"/>
    <col min="15102" max="15102" width="7" style="107" bestFit="1" customWidth="1"/>
    <col min="15103" max="15107" width="5.625" style="107" bestFit="1" customWidth="1"/>
    <col min="15108" max="15108" width="6.125" style="107" bestFit="1" customWidth="1"/>
    <col min="15109" max="15109" width="9.625" style="107" bestFit="1" customWidth="1"/>
    <col min="15110" max="15110" width="7.125" style="107" bestFit="1" customWidth="1"/>
    <col min="15111" max="15111" width="9.125" style="107" bestFit="1" customWidth="1"/>
    <col min="15112" max="15112" width="8.5" style="107" bestFit="1" customWidth="1"/>
    <col min="15113" max="15347" width="10" style="107"/>
    <col min="15348" max="15348" width="3.625" style="107" customWidth="1"/>
    <col min="15349" max="15349" width="24.625" style="107" bestFit="1" customWidth="1"/>
    <col min="15350" max="15355" width="9" style="107" customWidth="1"/>
    <col min="15356" max="15356" width="8.625" style="107" customWidth="1"/>
    <col min="15357" max="15357" width="5.625" style="107" bestFit="1" customWidth="1"/>
    <col min="15358" max="15358" width="7" style="107" bestFit="1" customWidth="1"/>
    <col min="15359" max="15363" width="5.625" style="107" bestFit="1" customWidth="1"/>
    <col min="15364" max="15364" width="6.125" style="107" bestFit="1" customWidth="1"/>
    <col min="15365" max="15365" width="9.625" style="107" bestFit="1" customWidth="1"/>
    <col min="15366" max="15366" width="7.125" style="107" bestFit="1" customWidth="1"/>
    <col min="15367" max="15367" width="9.125" style="107" bestFit="1" customWidth="1"/>
    <col min="15368" max="15368" width="8.5" style="107" bestFit="1" customWidth="1"/>
    <col min="15369" max="15603" width="10" style="107"/>
    <col min="15604" max="15604" width="3.625" style="107" customWidth="1"/>
    <col min="15605" max="15605" width="24.625" style="107" bestFit="1" customWidth="1"/>
    <col min="15606" max="15611" width="9" style="107" customWidth="1"/>
    <col min="15612" max="15612" width="8.625" style="107" customWidth="1"/>
    <col min="15613" max="15613" width="5.625" style="107" bestFit="1" customWidth="1"/>
    <col min="15614" max="15614" width="7" style="107" bestFit="1" customWidth="1"/>
    <col min="15615" max="15619" width="5.625" style="107" bestFit="1" customWidth="1"/>
    <col min="15620" max="15620" width="6.125" style="107" bestFit="1" customWidth="1"/>
    <col min="15621" max="15621" width="9.625" style="107" bestFit="1" customWidth="1"/>
    <col min="15622" max="15622" width="7.125" style="107" bestFit="1" customWidth="1"/>
    <col min="15623" max="15623" width="9.125" style="107" bestFit="1" customWidth="1"/>
    <col min="15624" max="15624" width="8.5" style="107" bestFit="1" customWidth="1"/>
    <col min="15625" max="15859" width="10" style="107"/>
    <col min="15860" max="15860" width="3.625" style="107" customWidth="1"/>
    <col min="15861" max="15861" width="24.625" style="107" bestFit="1" customWidth="1"/>
    <col min="15862" max="15867" width="9" style="107" customWidth="1"/>
    <col min="15868" max="15868" width="8.625" style="107" customWidth="1"/>
    <col min="15869" max="15869" width="5.625" style="107" bestFit="1" customWidth="1"/>
    <col min="15870" max="15870" width="7" style="107" bestFit="1" customWidth="1"/>
    <col min="15871" max="15875" width="5.625" style="107" bestFit="1" customWidth="1"/>
    <col min="15876" max="15876" width="6.125" style="107" bestFit="1" customWidth="1"/>
    <col min="15877" max="15877" width="9.625" style="107" bestFit="1" customWidth="1"/>
    <col min="15878" max="15878" width="7.125" style="107" bestFit="1" customWidth="1"/>
    <col min="15879" max="15879" width="9.125" style="107" bestFit="1" customWidth="1"/>
    <col min="15880" max="15880" width="8.5" style="107" bestFit="1" customWidth="1"/>
    <col min="15881" max="16115" width="10" style="107"/>
    <col min="16116" max="16116" width="3.625" style="107" customWidth="1"/>
    <col min="16117" max="16117" width="24.625" style="107" bestFit="1" customWidth="1"/>
    <col min="16118" max="16123" width="9" style="107" customWidth="1"/>
    <col min="16124" max="16124" width="8.625" style="107" customWidth="1"/>
    <col min="16125" max="16125" width="5.625" style="107" bestFit="1" customWidth="1"/>
    <col min="16126" max="16126" width="7" style="107" bestFit="1" customWidth="1"/>
    <col min="16127" max="16131" width="5.625" style="107" bestFit="1" customWidth="1"/>
    <col min="16132" max="16132" width="6.125" style="107" bestFit="1" customWidth="1"/>
    <col min="16133" max="16133" width="9.625" style="107" bestFit="1" customWidth="1"/>
    <col min="16134" max="16134" width="7.125" style="107" bestFit="1" customWidth="1"/>
    <col min="16135" max="16135" width="9.125" style="107" bestFit="1" customWidth="1"/>
    <col min="16136" max="16136" width="8.5" style="107" bestFit="1" customWidth="1"/>
    <col min="16137" max="16384" width="11" style="107"/>
  </cols>
  <sheetData>
    <row r="1" spans="1:65" ht="14.1" customHeight="1" x14ac:dyDescent="0.2">
      <c r="A1" s="793" t="s">
        <v>28</v>
      </c>
      <c r="B1" s="793"/>
      <c r="C1" s="793"/>
      <c r="D1" s="105"/>
      <c r="E1" s="105"/>
      <c r="F1" s="105"/>
      <c r="G1" s="105"/>
      <c r="H1" s="106"/>
    </row>
    <row r="2" spans="1:65" ht="14.1" customHeight="1" x14ac:dyDescent="0.2">
      <c r="A2" s="794"/>
      <c r="B2" s="794"/>
      <c r="C2" s="794"/>
      <c r="D2" s="108"/>
      <c r="E2" s="108"/>
      <c r="F2" s="108"/>
      <c r="H2" s="78" t="s">
        <v>149</v>
      </c>
    </row>
    <row r="3" spans="1:65" s="80" customFormat="1" ht="12.75" x14ac:dyDescent="0.2">
      <c r="A3" s="69"/>
      <c r="B3" s="781">
        <f>INDICE!A3</f>
        <v>46265</v>
      </c>
      <c r="C3" s="782"/>
      <c r="D3" s="782" t="s">
        <v>115</v>
      </c>
      <c r="E3" s="782"/>
      <c r="F3" s="782" t="s">
        <v>116</v>
      </c>
      <c r="G3" s="782"/>
      <c r="H3" s="782"/>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row>
    <row r="4" spans="1:65" s="80" customFormat="1" ht="12.75" x14ac:dyDescent="0.2">
      <c r="A4" s="65"/>
      <c r="B4" s="81" t="s">
        <v>47</v>
      </c>
      <c r="C4" s="81" t="s">
        <v>413</v>
      </c>
      <c r="D4" s="81" t="s">
        <v>47</v>
      </c>
      <c r="E4" s="81" t="s">
        <v>413</v>
      </c>
      <c r="F4" s="81" t="s">
        <v>47</v>
      </c>
      <c r="G4" s="81" t="s">
        <v>413</v>
      </c>
      <c r="H4" s="82" t="s">
        <v>106</v>
      </c>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row>
    <row r="5" spans="1:65" ht="14.1" customHeight="1" x14ac:dyDescent="0.2">
      <c r="A5" s="106" t="s">
        <v>181</v>
      </c>
      <c r="B5" s="373">
        <v>677.61731999999893</v>
      </c>
      <c r="C5" s="110">
        <v>6.8708840936026707</v>
      </c>
      <c r="D5" s="109">
        <v>4739.8465799999994</v>
      </c>
      <c r="E5" s="110">
        <v>7.3287555941149511</v>
      </c>
      <c r="F5" s="109">
        <v>6971.1836899999998</v>
      </c>
      <c r="G5" s="110">
        <v>7.8841220545115638</v>
      </c>
      <c r="H5" s="370">
        <v>23.897673096034726</v>
      </c>
    </row>
    <row r="6" spans="1:65" ht="14.1" customHeight="1" x14ac:dyDescent="0.2">
      <c r="A6" s="106" t="s">
        <v>182</v>
      </c>
      <c r="B6" s="374">
        <v>35.734660000000034</v>
      </c>
      <c r="C6" s="327">
        <v>-5.0456614209884645</v>
      </c>
      <c r="D6" s="111">
        <v>250.53969999999995</v>
      </c>
      <c r="E6" s="112">
        <v>-0.1848459028507784</v>
      </c>
      <c r="F6" s="111">
        <v>376.31884000000002</v>
      </c>
      <c r="G6" s="113">
        <v>2.4873130980181362</v>
      </c>
      <c r="H6" s="371">
        <v>1.290045567311539</v>
      </c>
    </row>
    <row r="7" spans="1:65" ht="14.1" customHeight="1" x14ac:dyDescent="0.2">
      <c r="A7" s="106" t="s">
        <v>568</v>
      </c>
      <c r="B7" s="339">
        <v>3.49E-2</v>
      </c>
      <c r="C7" s="112">
        <v>0</v>
      </c>
      <c r="D7" s="95">
        <v>0.13800000000000001</v>
      </c>
      <c r="E7" s="112">
        <v>208.31099195710453</v>
      </c>
      <c r="F7" s="95">
        <v>0.15452000000000002</v>
      </c>
      <c r="G7" s="112">
        <v>185.35549399815326</v>
      </c>
      <c r="H7" s="339">
        <v>5.297046543324246E-4</v>
      </c>
    </row>
    <row r="8" spans="1:65" ht="14.1" customHeight="1" x14ac:dyDescent="0.2">
      <c r="A8" s="366" t="s">
        <v>183</v>
      </c>
      <c r="B8" s="367">
        <v>713.386879999999</v>
      </c>
      <c r="C8" s="368">
        <v>6.2084143384649497</v>
      </c>
      <c r="D8" s="367">
        <v>4990.5242799999996</v>
      </c>
      <c r="E8" s="368">
        <v>6.9266026267314249</v>
      </c>
      <c r="F8" s="367">
        <v>7347.6570499999998</v>
      </c>
      <c r="G8" s="369">
        <v>7.5953492753152494</v>
      </c>
      <c r="H8" s="369">
        <v>25.1882483680006</v>
      </c>
    </row>
    <row r="9" spans="1:65" ht="14.1" customHeight="1" x14ac:dyDescent="0.2">
      <c r="A9" s="106" t="s">
        <v>169</v>
      </c>
      <c r="B9" s="374">
        <v>1654.7731999999999</v>
      </c>
      <c r="C9" s="112">
        <v>-5.3759585900007272</v>
      </c>
      <c r="D9" s="111">
        <v>14302.197</v>
      </c>
      <c r="E9" s="110">
        <v>-1.7398847683595984</v>
      </c>
      <c r="F9" s="111">
        <v>21574.636369999997</v>
      </c>
      <c r="G9" s="113">
        <v>-0.66002271020603487</v>
      </c>
      <c r="H9" s="371">
        <v>73.959262883242317</v>
      </c>
    </row>
    <row r="10" spans="1:65" ht="14.1" customHeight="1" x14ac:dyDescent="0.2">
      <c r="A10" s="106" t="s">
        <v>569</v>
      </c>
      <c r="B10" s="339">
        <v>18.991409999999998</v>
      </c>
      <c r="C10" s="112">
        <v>-5.5614647776383999</v>
      </c>
      <c r="D10" s="95">
        <v>166.68016</v>
      </c>
      <c r="E10" s="112">
        <v>20.490874784019539</v>
      </c>
      <c r="F10" s="111">
        <v>248.67926</v>
      </c>
      <c r="G10" s="113">
        <v>40.208047305077507</v>
      </c>
      <c r="H10" s="318">
        <v>0.85248874875707448</v>
      </c>
    </row>
    <row r="11" spans="1:65" ht="14.1" customHeight="1" x14ac:dyDescent="0.2">
      <c r="A11" s="366" t="s">
        <v>442</v>
      </c>
      <c r="B11" s="367">
        <v>1673.7646099999999</v>
      </c>
      <c r="C11" s="731">
        <v>-5.3780675279419574</v>
      </c>
      <c r="D11" s="367">
        <v>14468.87716</v>
      </c>
      <c r="E11" s="368">
        <v>-1.5305937735937587</v>
      </c>
      <c r="F11" s="367">
        <v>21823.315629999997</v>
      </c>
      <c r="G11" s="369">
        <v>-0.32896860881716716</v>
      </c>
      <c r="H11" s="369">
        <v>74.8117516319994</v>
      </c>
    </row>
    <row r="12" spans="1:65" ht="14.1" customHeight="1" x14ac:dyDescent="0.2">
      <c r="A12" s="105" t="s">
        <v>423</v>
      </c>
      <c r="B12" s="115">
        <v>2387.1514899999988</v>
      </c>
      <c r="C12" s="724">
        <v>-2.1892900807923512</v>
      </c>
      <c r="D12" s="115">
        <v>19459.401439999998</v>
      </c>
      <c r="E12" s="724">
        <v>0.50813071380538566</v>
      </c>
      <c r="F12" s="115">
        <v>29170.972679999999</v>
      </c>
      <c r="G12" s="716">
        <v>1.554973500369202</v>
      </c>
      <c r="H12" s="116">
        <v>100</v>
      </c>
    </row>
    <row r="13" spans="1:65" ht="14.1" customHeight="1" x14ac:dyDescent="0.2">
      <c r="A13" s="117" t="s">
        <v>184</v>
      </c>
      <c r="B13" s="118">
        <v>5015.079069999998</v>
      </c>
      <c r="C13" s="118"/>
      <c r="D13" s="118">
        <v>40139.537531848422</v>
      </c>
      <c r="E13" s="118"/>
      <c r="F13" s="118">
        <v>60400.869491848425</v>
      </c>
      <c r="G13" s="119"/>
      <c r="H13" s="120"/>
    </row>
    <row r="14" spans="1:65" ht="14.1" customHeight="1" x14ac:dyDescent="0.2">
      <c r="A14" s="121" t="s">
        <v>185</v>
      </c>
      <c r="B14" s="375">
        <v>47.599478625967102</v>
      </c>
      <c r="C14" s="122"/>
      <c r="D14" s="122">
        <v>48.479386252420269</v>
      </c>
      <c r="E14" s="122"/>
      <c r="F14" s="122">
        <v>48.295617141632128</v>
      </c>
      <c r="G14" s="123"/>
      <c r="H14" s="372"/>
    </row>
    <row r="15" spans="1:65" ht="14.1" customHeight="1" x14ac:dyDescent="0.2">
      <c r="A15" s="106"/>
      <c r="B15" s="106"/>
      <c r="C15" s="106"/>
      <c r="D15" s="106"/>
      <c r="E15" s="106"/>
      <c r="F15" s="106"/>
      <c r="H15" s="78" t="s">
        <v>217</v>
      </c>
    </row>
    <row r="16" spans="1:65" ht="14.1" customHeight="1" x14ac:dyDescent="0.2">
      <c r="A16" s="100" t="s">
        <v>471</v>
      </c>
      <c r="B16" s="100"/>
      <c r="C16" s="124"/>
      <c r="D16" s="124"/>
      <c r="E16" s="124"/>
      <c r="F16" s="100"/>
      <c r="G16" s="100"/>
      <c r="H16" s="100"/>
    </row>
    <row r="17" spans="1:12" ht="14.1" customHeight="1" x14ac:dyDescent="0.2">
      <c r="A17" s="100" t="s">
        <v>570</v>
      </c>
      <c r="B17" s="100"/>
      <c r="C17" s="124"/>
      <c r="D17" s="124"/>
      <c r="E17" s="124"/>
      <c r="F17" s="100"/>
      <c r="G17" s="100"/>
      <c r="H17" s="100"/>
    </row>
    <row r="18" spans="1:12" ht="14.1" customHeight="1" x14ac:dyDescent="0.2">
      <c r="A18" s="100" t="s">
        <v>571</v>
      </c>
    </row>
    <row r="19" spans="1:12" ht="14.1" customHeight="1" x14ac:dyDescent="0.2">
      <c r="A19" s="132" t="s">
        <v>524</v>
      </c>
      <c r="L19" s="620"/>
    </row>
    <row r="20" spans="1:12" ht="14.1" customHeight="1" x14ac:dyDescent="0.2">
      <c r="A20" s="100"/>
      <c r="L20" s="620"/>
    </row>
  </sheetData>
  <mergeCells count="4">
    <mergeCell ref="A1:C2"/>
    <mergeCell ref="B3:C3"/>
    <mergeCell ref="D3:E3"/>
    <mergeCell ref="F3:H3"/>
  </mergeCells>
  <conditionalFormatting sqref="B7">
    <cfRule type="cellIs" dxfId="208" priority="50" operator="between">
      <formula>0</formula>
      <formula>0.5</formula>
    </cfRule>
    <cfRule type="cellIs" dxfId="207" priority="51" operator="between">
      <formula>0</formula>
      <formula>0.49</formula>
    </cfRule>
  </conditionalFormatting>
  <conditionalFormatting sqref="B10">
    <cfRule type="cellIs" dxfId="206" priority="24" operator="equal">
      <formula>0</formula>
    </cfRule>
    <cfRule type="cellIs" dxfId="205" priority="25" operator="between">
      <formula>0</formula>
      <formula>0.5</formula>
    </cfRule>
    <cfRule type="cellIs" dxfId="204" priority="26" operator="between">
      <formula>0</formula>
      <formula>0.49</formula>
    </cfRule>
  </conditionalFormatting>
  <conditionalFormatting sqref="B7:C7 E7">
    <cfRule type="cellIs" dxfId="203" priority="41" operator="equal">
      <formula>0</formula>
    </cfRule>
  </conditionalFormatting>
  <conditionalFormatting sqref="C6">
    <cfRule type="cellIs" dxfId="202" priority="13" operator="between">
      <formula>-0.05</formula>
      <formula>0</formula>
    </cfRule>
    <cfRule type="cellIs" dxfId="201" priority="14" operator="between">
      <formula>0</formula>
      <formula>0.5</formula>
    </cfRule>
  </conditionalFormatting>
  <conditionalFormatting sqref="C11">
    <cfRule type="cellIs" dxfId="200" priority="3" operator="equal">
      <formula>0</formula>
    </cfRule>
    <cfRule type="cellIs" dxfId="199" priority="4" operator="between">
      <formula>0</formula>
      <formula>0.5</formula>
    </cfRule>
  </conditionalFormatting>
  <conditionalFormatting sqref="C12">
    <cfRule type="cellIs" dxfId="198" priority="6" operator="between">
      <formula>-0.1</formula>
      <formula>0.0999999999</formula>
    </cfRule>
  </conditionalFormatting>
  <conditionalFormatting sqref="D7">
    <cfRule type="cellIs" dxfId="197" priority="9" operator="between">
      <formula>0</formula>
      <formula>0.5</formula>
    </cfRule>
    <cfRule type="cellIs" dxfId="196" priority="10" operator="between">
      <formula>0</formula>
      <formula>0.49</formula>
    </cfRule>
  </conditionalFormatting>
  <conditionalFormatting sqref="D10">
    <cfRule type="cellIs" dxfId="195" priority="19" operator="equal">
      <formula>0</formula>
    </cfRule>
    <cfRule type="cellIs" dxfId="194" priority="20" operator="between">
      <formula>0</formula>
      <formula>0.5</formula>
    </cfRule>
    <cfRule type="cellIs" dxfId="193" priority="21" operator="between">
      <formula>0</formula>
      <formula>0.49</formula>
    </cfRule>
  </conditionalFormatting>
  <conditionalFormatting sqref="E11">
    <cfRule type="cellIs" dxfId="192" priority="27" operator="between">
      <formula>-0.04999999</formula>
      <formula>-0.00000001</formula>
    </cfRule>
  </conditionalFormatting>
  <conditionalFormatting sqref="E12">
    <cfRule type="cellIs" dxfId="191" priority="5" operator="between">
      <formula>-0.1</formula>
      <formula>0.0999999999</formula>
    </cfRule>
  </conditionalFormatting>
  <conditionalFormatting sqref="F7">
    <cfRule type="cellIs" dxfId="190" priority="46" operator="between">
      <formula>0</formula>
      <formula>0.5</formula>
    </cfRule>
    <cfRule type="cellIs" dxfId="189" priority="47" operator="between">
      <formula>0</formula>
      <formula>0.49</formula>
    </cfRule>
  </conditionalFormatting>
  <conditionalFormatting sqref="G12">
    <cfRule type="cellIs" dxfId="188" priority="7" operator="between">
      <formula>-0.5</formula>
      <formula>0.5</formula>
    </cfRule>
    <cfRule type="cellIs" dxfId="187" priority="8" operator="between">
      <formula>0</formula>
      <formula>0.49</formula>
    </cfRule>
  </conditionalFormatting>
  <conditionalFormatting sqref="H7">
    <cfRule type="cellIs" dxfId="186" priority="44" operator="between">
      <formula>0</formula>
      <formula>0.5</formula>
    </cfRule>
    <cfRule type="cellIs" dxfId="185"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5" t="s">
        <v>26</v>
      </c>
      <c r="B1" s="795"/>
      <c r="C1" s="795"/>
      <c r="D1" s="795"/>
      <c r="E1" s="795"/>
      <c r="F1" s="125"/>
      <c r="G1" s="125"/>
      <c r="H1" s="125"/>
      <c r="I1" s="125"/>
      <c r="J1" s="125"/>
      <c r="K1" s="125"/>
      <c r="L1" s="125"/>
      <c r="M1" s="125"/>
      <c r="N1" s="125"/>
    </row>
    <row r="2" spans="1:14" x14ac:dyDescent="0.2">
      <c r="A2" s="795"/>
      <c r="B2" s="796"/>
      <c r="C2" s="796"/>
      <c r="D2" s="796"/>
      <c r="E2" s="796"/>
      <c r="F2" s="125"/>
      <c r="G2" s="125"/>
      <c r="H2" s="125"/>
      <c r="I2" s="125"/>
      <c r="J2" s="125"/>
      <c r="K2" s="125"/>
      <c r="L2" s="125"/>
      <c r="M2" s="126" t="s">
        <v>149</v>
      </c>
      <c r="N2" s="125"/>
    </row>
    <row r="3" spans="1:14" x14ac:dyDescent="0.2">
      <c r="A3" s="515"/>
      <c r="B3" s="144">
        <v>2025</v>
      </c>
      <c r="C3" s="144" t="s">
        <v>501</v>
      </c>
      <c r="D3" s="144" t="s">
        <v>501</v>
      </c>
      <c r="E3" s="144" t="s">
        <v>501</v>
      </c>
      <c r="F3" s="144">
        <v>2026</v>
      </c>
      <c r="G3" s="144" t="s">
        <v>501</v>
      </c>
      <c r="H3" s="144" t="s">
        <v>501</v>
      </c>
      <c r="I3" s="144" t="s">
        <v>501</v>
      </c>
      <c r="J3" s="144" t="s">
        <v>501</v>
      </c>
      <c r="K3" s="144" t="s">
        <v>501</v>
      </c>
      <c r="L3" s="144" t="s">
        <v>501</v>
      </c>
      <c r="M3" s="144" t="s">
        <v>501</v>
      </c>
    </row>
    <row r="4" spans="1:14" x14ac:dyDescent="0.2">
      <c r="A4" s="127"/>
      <c r="B4" s="465">
        <v>45930</v>
      </c>
      <c r="C4" s="465">
        <v>45961</v>
      </c>
      <c r="D4" s="465">
        <v>45991</v>
      </c>
      <c r="E4" s="465">
        <v>46022</v>
      </c>
      <c r="F4" s="465">
        <v>46053</v>
      </c>
      <c r="G4" s="465">
        <v>46081</v>
      </c>
      <c r="H4" s="465">
        <v>46112</v>
      </c>
      <c r="I4" s="465">
        <v>46142</v>
      </c>
      <c r="J4" s="465">
        <v>46173</v>
      </c>
      <c r="K4" s="465">
        <v>46203</v>
      </c>
      <c r="L4" s="465">
        <v>46234</v>
      </c>
      <c r="M4" s="465">
        <v>46265</v>
      </c>
    </row>
    <row r="5" spans="1:14" x14ac:dyDescent="0.2">
      <c r="A5" s="128" t="s">
        <v>186</v>
      </c>
      <c r="B5" s="129">
        <v>16.665209999999995</v>
      </c>
      <c r="C5" s="129">
        <v>16.301590000000015</v>
      </c>
      <c r="D5" s="129">
        <v>14.768839999999994</v>
      </c>
      <c r="E5" s="129">
        <v>18.06420000000001</v>
      </c>
      <c r="F5" s="129">
        <v>14.634780000000003</v>
      </c>
      <c r="G5" s="129">
        <v>12.646779999999993</v>
      </c>
      <c r="H5" s="129">
        <v>19.643869999999978</v>
      </c>
      <c r="I5" s="129">
        <v>20.009059999999998</v>
      </c>
      <c r="J5" s="129">
        <v>16.833020000000008</v>
      </c>
      <c r="K5" s="129">
        <v>19.382860000000004</v>
      </c>
      <c r="L5" s="129">
        <v>12.87830999999999</v>
      </c>
      <c r="M5" s="129">
        <v>13.157449999999981</v>
      </c>
    </row>
    <row r="6" spans="1:14" x14ac:dyDescent="0.2">
      <c r="A6" s="130" t="s">
        <v>425</v>
      </c>
      <c r="B6" s="131">
        <v>162.55810999999991</v>
      </c>
      <c r="C6" s="131">
        <v>179.97845999999981</v>
      </c>
      <c r="D6" s="131">
        <v>158.43023999999983</v>
      </c>
      <c r="E6" s="131">
        <v>194.10291999999995</v>
      </c>
      <c r="F6" s="131">
        <v>122.46847</v>
      </c>
      <c r="G6" s="131">
        <v>115.36846999999997</v>
      </c>
      <c r="H6" s="131">
        <v>167.44419000000025</v>
      </c>
      <c r="I6" s="131">
        <v>133.45915000000005</v>
      </c>
      <c r="J6" s="131">
        <v>112.76000999999994</v>
      </c>
      <c r="K6" s="131">
        <v>161.41894000000013</v>
      </c>
      <c r="L6" s="131">
        <v>125.44525</v>
      </c>
      <c r="M6" s="131">
        <v>114.16351</v>
      </c>
    </row>
    <row r="7" spans="1:14" ht="15.75" customHeight="1" x14ac:dyDescent="0.2">
      <c r="A7" s="128"/>
      <c r="B7" s="129"/>
      <c r="C7" s="129"/>
      <c r="D7" s="129"/>
      <c r="E7" s="129"/>
      <c r="F7" s="129"/>
      <c r="G7" s="129"/>
      <c r="H7" s="129"/>
      <c r="I7" s="129"/>
      <c r="J7" s="129"/>
      <c r="K7" s="129"/>
      <c r="L7" s="797" t="s">
        <v>217</v>
      </c>
      <c r="M7" s="797"/>
    </row>
    <row r="8" spans="1:14" x14ac:dyDescent="0.2">
      <c r="A8" s="132" t="s">
        <v>424</v>
      </c>
      <c r="B8" s="125"/>
      <c r="C8" s="125"/>
      <c r="D8" s="125"/>
      <c r="E8" s="125"/>
      <c r="F8" s="125"/>
      <c r="G8" s="125"/>
      <c r="H8" s="125"/>
      <c r="I8" s="125"/>
      <c r="J8" s="125"/>
      <c r="K8" s="125"/>
      <c r="L8" s="125"/>
      <c r="M8" s="125"/>
      <c r="N8" s="125"/>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7" customWidth="1"/>
    <col min="2" max="16384" width="11.125" style="17"/>
  </cols>
  <sheetData>
    <row r="1" spans="1:4" s="3" customFormat="1" x14ac:dyDescent="0.2">
      <c r="A1" s="6" t="s">
        <v>499</v>
      </c>
    </row>
    <row r="2" spans="1:4" x14ac:dyDescent="0.2">
      <c r="A2" s="437"/>
      <c r="B2" s="437"/>
      <c r="C2" s="437"/>
      <c r="D2" s="437"/>
    </row>
    <row r="3" spans="1:4" x14ac:dyDescent="0.2">
      <c r="B3" s="625">
        <v>2024</v>
      </c>
      <c r="C3" s="625">
        <v>2025</v>
      </c>
      <c r="D3" s="625">
        <v>2026</v>
      </c>
    </row>
    <row r="4" spans="1:4" x14ac:dyDescent="0.2">
      <c r="A4" s="534" t="s">
        <v>124</v>
      </c>
      <c r="B4" s="555">
        <v>0.23957193839862537</v>
      </c>
      <c r="C4" s="555">
        <v>1.6135492513225838</v>
      </c>
      <c r="D4" s="555">
        <v>2.4643766475209428</v>
      </c>
    </row>
    <row r="5" spans="1:4" x14ac:dyDescent="0.2">
      <c r="A5" s="536" t="s">
        <v>125</v>
      </c>
      <c r="B5" s="555">
        <v>0.69564961845043394</v>
      </c>
      <c r="C5" s="555">
        <v>1.411419678231471</v>
      </c>
      <c r="D5" s="555">
        <v>2.377111473567894</v>
      </c>
    </row>
    <row r="6" spans="1:4" x14ac:dyDescent="0.2">
      <c r="A6" s="536" t="s">
        <v>126</v>
      </c>
      <c r="B6" s="555">
        <v>-0.24774774172301026</v>
      </c>
      <c r="C6" s="555">
        <v>1.6862454428549813</v>
      </c>
      <c r="D6" s="555">
        <v>2.8258394680608774</v>
      </c>
    </row>
    <row r="7" spans="1:4" x14ac:dyDescent="0.2">
      <c r="A7" s="536" t="s">
        <v>127</v>
      </c>
      <c r="B7" s="555">
        <v>0.94362650143363369</v>
      </c>
      <c r="C7" s="555">
        <v>1.1503036904163748</v>
      </c>
      <c r="D7" s="555">
        <v>2.5904833180451621</v>
      </c>
    </row>
    <row r="8" spans="1:4" x14ac:dyDescent="0.2">
      <c r="A8" s="536" t="s">
        <v>128</v>
      </c>
      <c r="B8" s="555">
        <v>1.3375220987337835</v>
      </c>
      <c r="C8" s="555">
        <v>0.83945484566915496</v>
      </c>
      <c r="D8" s="555">
        <v>2.1967571847046079</v>
      </c>
    </row>
    <row r="9" spans="1:4" x14ac:dyDescent="0.2">
      <c r="A9" s="536" t="s">
        <v>129</v>
      </c>
      <c r="B9" s="555">
        <v>0.72929169353821288</v>
      </c>
      <c r="C9" s="555">
        <v>1.998035621568421</v>
      </c>
      <c r="D9" s="557">
        <v>2.1441200179105335</v>
      </c>
    </row>
    <row r="10" spans="1:4" x14ac:dyDescent="0.2">
      <c r="A10" s="536" t="s">
        <v>130</v>
      </c>
      <c r="B10" s="555">
        <v>0.73253607445837599</v>
      </c>
      <c r="C10" s="555">
        <v>2.6291911542667021</v>
      </c>
      <c r="D10" s="555">
        <v>1.5185132725390045</v>
      </c>
    </row>
    <row r="11" spans="1:4" x14ac:dyDescent="0.2">
      <c r="A11" s="536" t="s">
        <v>131</v>
      </c>
      <c r="B11" s="555">
        <v>1.6247906088891662</v>
      </c>
      <c r="C11" s="555">
        <v>1.8478807531318269</v>
      </c>
      <c r="D11" s="555">
        <v>1.554973500369202</v>
      </c>
    </row>
    <row r="12" spans="1:4" x14ac:dyDescent="0.2">
      <c r="A12" s="536" t="s">
        <v>132</v>
      </c>
      <c r="B12" s="555">
        <v>1.919390937018211</v>
      </c>
      <c r="C12" s="555">
        <v>2.0749307180974048</v>
      </c>
      <c r="D12" s="555" t="s">
        <v>501</v>
      </c>
    </row>
    <row r="13" spans="1:4" x14ac:dyDescent="0.2">
      <c r="A13" s="536" t="s">
        <v>133</v>
      </c>
      <c r="B13" s="555">
        <v>1.9205580962971782</v>
      </c>
      <c r="C13" s="555">
        <v>2.3379716980565952</v>
      </c>
      <c r="D13" s="555" t="s">
        <v>501</v>
      </c>
    </row>
    <row r="14" spans="1:4" x14ac:dyDescent="0.2">
      <c r="A14" s="536" t="s">
        <v>134</v>
      </c>
      <c r="B14" s="555">
        <v>1.649636985838602</v>
      </c>
      <c r="C14" s="555">
        <v>2.4490192782412672</v>
      </c>
      <c r="D14" s="557" t="s">
        <v>501</v>
      </c>
    </row>
    <row r="15" spans="1:4" x14ac:dyDescent="0.2">
      <c r="A15" s="537" t="s">
        <v>135</v>
      </c>
      <c r="B15" s="443">
        <v>2.5277013103635371</v>
      </c>
      <c r="C15" s="443">
        <v>2.6163737734217309</v>
      </c>
      <c r="D15" s="558" t="s">
        <v>501</v>
      </c>
    </row>
    <row r="16" spans="1:4" x14ac:dyDescent="0.2">
      <c r="D16" s="78" t="s">
        <v>217</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7" customWidth="1"/>
    <col min="2" max="7" width="12.125" style="107" customWidth="1"/>
    <col min="8" max="11" width="11" style="107"/>
    <col min="12" max="12" width="12.625" style="107" customWidth="1"/>
    <col min="13" max="14" width="11.625" style="107" customWidth="1"/>
    <col min="15" max="242" width="10" style="107"/>
    <col min="243" max="243" width="3.625" style="107" customWidth="1"/>
    <col min="244" max="244" width="24.625" style="107" bestFit="1" customWidth="1"/>
    <col min="245" max="250" width="9" style="107" customWidth="1"/>
    <col min="251" max="251" width="8.625" style="107" customWidth="1"/>
    <col min="252" max="252" width="5.625" style="107" bestFit="1" customWidth="1"/>
    <col min="253" max="253" width="7" style="107" bestFit="1" customWidth="1"/>
    <col min="254" max="258" width="5.625" style="107" bestFit="1" customWidth="1"/>
    <col min="259" max="259" width="6.125" style="107" bestFit="1" customWidth="1"/>
    <col min="260" max="260" width="9.625" style="107" bestFit="1" customWidth="1"/>
    <col min="261" max="261" width="7.125" style="107" bestFit="1" customWidth="1"/>
    <col min="262" max="262" width="9.125" style="107" bestFit="1" customWidth="1"/>
    <col min="263" max="263" width="8.5" style="107" bestFit="1" customWidth="1"/>
    <col min="264" max="498" width="10" style="107"/>
    <col min="499" max="499" width="3.625" style="107" customWidth="1"/>
    <col min="500" max="500" width="24.625" style="107" bestFit="1" customWidth="1"/>
    <col min="501" max="506" width="9" style="107" customWidth="1"/>
    <col min="507" max="507" width="8.625" style="107" customWidth="1"/>
    <col min="508" max="508" width="5.625" style="107" bestFit="1" customWidth="1"/>
    <col min="509" max="509" width="7" style="107" bestFit="1" customWidth="1"/>
    <col min="510" max="514" width="5.625" style="107" bestFit="1" customWidth="1"/>
    <col min="515" max="515" width="6.125" style="107" bestFit="1" customWidth="1"/>
    <col min="516" max="516" width="9.625" style="107" bestFit="1" customWidth="1"/>
    <col min="517" max="517" width="7.125" style="107" bestFit="1" customWidth="1"/>
    <col min="518" max="518" width="9.125" style="107" bestFit="1" customWidth="1"/>
    <col min="519" max="519" width="8.5" style="107" bestFit="1" customWidth="1"/>
    <col min="520" max="754" width="10" style="107"/>
    <col min="755" max="755" width="3.625" style="107" customWidth="1"/>
    <col min="756" max="756" width="24.625" style="107" bestFit="1" customWidth="1"/>
    <col min="757" max="762" width="9" style="107" customWidth="1"/>
    <col min="763" max="763" width="8.625" style="107" customWidth="1"/>
    <col min="764" max="764" width="5.625" style="107" bestFit="1" customWidth="1"/>
    <col min="765" max="765" width="7" style="107" bestFit="1" customWidth="1"/>
    <col min="766" max="770" width="5.625" style="107" bestFit="1" customWidth="1"/>
    <col min="771" max="771" width="6.125" style="107" bestFit="1" customWidth="1"/>
    <col min="772" max="772" width="9.625" style="107" bestFit="1" customWidth="1"/>
    <col min="773" max="773" width="7.125" style="107" bestFit="1" customWidth="1"/>
    <col min="774" max="774" width="9.125" style="107" bestFit="1" customWidth="1"/>
    <col min="775" max="775" width="8.5" style="107" bestFit="1" customWidth="1"/>
    <col min="776" max="1010" width="10" style="107"/>
    <col min="1011" max="1011" width="3.625" style="107" customWidth="1"/>
    <col min="1012" max="1012" width="24.625" style="107" bestFit="1" customWidth="1"/>
    <col min="1013" max="1018" width="9" style="107" customWidth="1"/>
    <col min="1019" max="1019" width="8.625" style="107" customWidth="1"/>
    <col min="1020" max="1020" width="5.625" style="107" bestFit="1" customWidth="1"/>
    <col min="1021" max="1021" width="7" style="107" bestFit="1" customWidth="1"/>
    <col min="1022" max="1026" width="5.625" style="107" bestFit="1" customWidth="1"/>
    <col min="1027" max="1027" width="6.125" style="107" bestFit="1" customWidth="1"/>
    <col min="1028" max="1028" width="9.625" style="107" bestFit="1" customWidth="1"/>
    <col min="1029" max="1029" width="7.125" style="107" bestFit="1" customWidth="1"/>
    <col min="1030" max="1030" width="9.125" style="107" bestFit="1" customWidth="1"/>
    <col min="1031" max="1031" width="8.5" style="107" bestFit="1" customWidth="1"/>
    <col min="1032" max="1266" width="10" style="107"/>
    <col min="1267" max="1267" width="3.625" style="107" customWidth="1"/>
    <col min="1268" max="1268" width="24.625" style="107" bestFit="1" customWidth="1"/>
    <col min="1269" max="1274" width="9" style="107" customWidth="1"/>
    <col min="1275" max="1275" width="8.625" style="107" customWidth="1"/>
    <col min="1276" max="1276" width="5.625" style="107" bestFit="1" customWidth="1"/>
    <col min="1277" max="1277" width="7" style="107" bestFit="1" customWidth="1"/>
    <col min="1278" max="1282" width="5.625" style="107" bestFit="1" customWidth="1"/>
    <col min="1283" max="1283" width="6.125" style="107" bestFit="1" customWidth="1"/>
    <col min="1284" max="1284" width="9.625" style="107" bestFit="1" customWidth="1"/>
    <col min="1285" max="1285" width="7.125" style="107" bestFit="1" customWidth="1"/>
    <col min="1286" max="1286" width="9.125" style="107" bestFit="1" customWidth="1"/>
    <col min="1287" max="1287" width="8.5" style="107" bestFit="1" customWidth="1"/>
    <col min="1288" max="1522" width="10" style="107"/>
    <col min="1523" max="1523" width="3.625" style="107" customWidth="1"/>
    <col min="1524" max="1524" width="24.625" style="107" bestFit="1" customWidth="1"/>
    <col min="1525" max="1530" width="9" style="107" customWidth="1"/>
    <col min="1531" max="1531" width="8.625" style="107" customWidth="1"/>
    <col min="1532" max="1532" width="5.625" style="107" bestFit="1" customWidth="1"/>
    <col min="1533" max="1533" width="7" style="107" bestFit="1" customWidth="1"/>
    <col min="1534" max="1538" width="5.625" style="107" bestFit="1" customWidth="1"/>
    <col min="1539" max="1539" width="6.125" style="107" bestFit="1" customWidth="1"/>
    <col min="1540" max="1540" width="9.625" style="107" bestFit="1" customWidth="1"/>
    <col min="1541" max="1541" width="7.125" style="107" bestFit="1" customWidth="1"/>
    <col min="1542" max="1542" width="9.125" style="107" bestFit="1" customWidth="1"/>
    <col min="1543" max="1543" width="8.5" style="107" bestFit="1" customWidth="1"/>
    <col min="1544" max="1778" width="10" style="107"/>
    <col min="1779" max="1779" width="3.625" style="107" customWidth="1"/>
    <col min="1780" max="1780" width="24.625" style="107" bestFit="1" customWidth="1"/>
    <col min="1781" max="1786" width="9" style="107" customWidth="1"/>
    <col min="1787" max="1787" width="8.625" style="107" customWidth="1"/>
    <col min="1788" max="1788" width="5.625" style="107" bestFit="1" customWidth="1"/>
    <col min="1789" max="1789" width="7" style="107" bestFit="1" customWidth="1"/>
    <col min="1790" max="1794" width="5.625" style="107" bestFit="1" customWidth="1"/>
    <col min="1795" max="1795" width="6.125" style="107" bestFit="1" customWidth="1"/>
    <col min="1796" max="1796" width="9.625" style="107" bestFit="1" customWidth="1"/>
    <col min="1797" max="1797" width="7.125" style="107" bestFit="1" customWidth="1"/>
    <col min="1798" max="1798" width="9.125" style="107" bestFit="1" customWidth="1"/>
    <col min="1799" max="1799" width="8.5" style="107" bestFit="1" customWidth="1"/>
    <col min="1800" max="2034" width="10" style="107"/>
    <col min="2035" max="2035" width="3.625" style="107" customWidth="1"/>
    <col min="2036" max="2036" width="24.625" style="107" bestFit="1" customWidth="1"/>
    <col min="2037" max="2042" width="9" style="107" customWidth="1"/>
    <col min="2043" max="2043" width="8.625" style="107" customWidth="1"/>
    <col min="2044" max="2044" width="5.625" style="107" bestFit="1" customWidth="1"/>
    <col min="2045" max="2045" width="7" style="107" bestFit="1" customWidth="1"/>
    <col min="2046" max="2050" width="5.625" style="107" bestFit="1" customWidth="1"/>
    <col min="2051" max="2051" width="6.125" style="107" bestFit="1" customWidth="1"/>
    <col min="2052" max="2052" width="9.625" style="107" bestFit="1" customWidth="1"/>
    <col min="2053" max="2053" width="7.125" style="107" bestFit="1" customWidth="1"/>
    <col min="2054" max="2054" width="9.125" style="107" bestFit="1" customWidth="1"/>
    <col min="2055" max="2055" width="8.5" style="107" bestFit="1" customWidth="1"/>
    <col min="2056" max="2290" width="10" style="107"/>
    <col min="2291" max="2291" width="3.625" style="107" customWidth="1"/>
    <col min="2292" max="2292" width="24.625" style="107" bestFit="1" customWidth="1"/>
    <col min="2293" max="2298" width="9" style="107" customWidth="1"/>
    <col min="2299" max="2299" width="8.625" style="107" customWidth="1"/>
    <col min="2300" max="2300" width="5.625" style="107" bestFit="1" customWidth="1"/>
    <col min="2301" max="2301" width="7" style="107" bestFit="1" customWidth="1"/>
    <col min="2302" max="2306" width="5.625" style="107" bestFit="1" customWidth="1"/>
    <col min="2307" max="2307" width="6.125" style="107" bestFit="1" customWidth="1"/>
    <col min="2308" max="2308" width="9.625" style="107" bestFit="1" customWidth="1"/>
    <col min="2309" max="2309" width="7.125" style="107" bestFit="1" customWidth="1"/>
    <col min="2310" max="2310" width="9.125" style="107" bestFit="1" customWidth="1"/>
    <col min="2311" max="2311" width="8.5" style="107" bestFit="1" customWidth="1"/>
    <col min="2312" max="2546" width="10" style="107"/>
    <col min="2547" max="2547" width="3.625" style="107" customWidth="1"/>
    <col min="2548" max="2548" width="24.625" style="107" bestFit="1" customWidth="1"/>
    <col min="2549" max="2554" width="9" style="107" customWidth="1"/>
    <col min="2555" max="2555" width="8.625" style="107" customWidth="1"/>
    <col min="2556" max="2556" width="5.625" style="107" bestFit="1" customWidth="1"/>
    <col min="2557" max="2557" width="7" style="107" bestFit="1" customWidth="1"/>
    <col min="2558" max="2562" width="5.625" style="107" bestFit="1" customWidth="1"/>
    <col min="2563" max="2563" width="6.125" style="107" bestFit="1" customWidth="1"/>
    <col min="2564" max="2564" width="9.625" style="107" bestFit="1" customWidth="1"/>
    <col min="2565" max="2565" width="7.125" style="107" bestFit="1" customWidth="1"/>
    <col min="2566" max="2566" width="9.125" style="107" bestFit="1" customWidth="1"/>
    <col min="2567" max="2567" width="8.5" style="107" bestFit="1" customWidth="1"/>
    <col min="2568" max="2802" width="10" style="107"/>
    <col min="2803" max="2803" width="3.625" style="107" customWidth="1"/>
    <col min="2804" max="2804" width="24.625" style="107" bestFit="1" customWidth="1"/>
    <col min="2805" max="2810" width="9" style="107" customWidth="1"/>
    <col min="2811" max="2811" width="8.625" style="107" customWidth="1"/>
    <col min="2812" max="2812" width="5.625" style="107" bestFit="1" customWidth="1"/>
    <col min="2813" max="2813" width="7" style="107" bestFit="1" customWidth="1"/>
    <col min="2814" max="2818" width="5.625" style="107" bestFit="1" customWidth="1"/>
    <col min="2819" max="2819" width="6.125" style="107" bestFit="1" customWidth="1"/>
    <col min="2820" max="2820" width="9.625" style="107" bestFit="1" customWidth="1"/>
    <col min="2821" max="2821" width="7.125" style="107" bestFit="1" customWidth="1"/>
    <col min="2822" max="2822" width="9.125" style="107" bestFit="1" customWidth="1"/>
    <col min="2823" max="2823" width="8.5" style="107" bestFit="1" customWidth="1"/>
    <col min="2824" max="3058" width="10" style="107"/>
    <col min="3059" max="3059" width="3.625" style="107" customWidth="1"/>
    <col min="3060" max="3060" width="24.625" style="107" bestFit="1" customWidth="1"/>
    <col min="3061" max="3066" width="9" style="107" customWidth="1"/>
    <col min="3067" max="3067" width="8.625" style="107" customWidth="1"/>
    <col min="3068" max="3068" width="5.625" style="107" bestFit="1" customWidth="1"/>
    <col min="3069" max="3069" width="7" style="107" bestFit="1" customWidth="1"/>
    <col min="3070" max="3074" width="5.625" style="107" bestFit="1" customWidth="1"/>
    <col min="3075" max="3075" width="6.125" style="107" bestFit="1" customWidth="1"/>
    <col min="3076" max="3076" width="9.625" style="107" bestFit="1" customWidth="1"/>
    <col min="3077" max="3077" width="7.125" style="107" bestFit="1" customWidth="1"/>
    <col min="3078" max="3078" width="9.125" style="107" bestFit="1" customWidth="1"/>
    <col min="3079" max="3079" width="8.5" style="107" bestFit="1" customWidth="1"/>
    <col min="3080" max="3314" width="10" style="107"/>
    <col min="3315" max="3315" width="3.625" style="107" customWidth="1"/>
    <col min="3316" max="3316" width="24.625" style="107" bestFit="1" customWidth="1"/>
    <col min="3317" max="3322" width="9" style="107" customWidth="1"/>
    <col min="3323" max="3323" width="8.625" style="107" customWidth="1"/>
    <col min="3324" max="3324" width="5.625" style="107" bestFit="1" customWidth="1"/>
    <col min="3325" max="3325" width="7" style="107" bestFit="1" customWidth="1"/>
    <col min="3326" max="3330" width="5.625" style="107" bestFit="1" customWidth="1"/>
    <col min="3331" max="3331" width="6.125" style="107" bestFit="1" customWidth="1"/>
    <col min="3332" max="3332" width="9.625" style="107" bestFit="1" customWidth="1"/>
    <col min="3333" max="3333" width="7.125" style="107" bestFit="1" customWidth="1"/>
    <col min="3334" max="3334" width="9.125" style="107" bestFit="1" customWidth="1"/>
    <col min="3335" max="3335" width="8.5" style="107" bestFit="1" customWidth="1"/>
    <col min="3336" max="3570" width="10" style="107"/>
    <col min="3571" max="3571" width="3.625" style="107" customWidth="1"/>
    <col min="3572" max="3572" width="24.625" style="107" bestFit="1" customWidth="1"/>
    <col min="3573" max="3578" width="9" style="107" customWidth="1"/>
    <col min="3579" max="3579" width="8.625" style="107" customWidth="1"/>
    <col min="3580" max="3580" width="5.625" style="107" bestFit="1" customWidth="1"/>
    <col min="3581" max="3581" width="7" style="107" bestFit="1" customWidth="1"/>
    <col min="3582" max="3586" width="5.625" style="107" bestFit="1" customWidth="1"/>
    <col min="3587" max="3587" width="6.125" style="107" bestFit="1" customWidth="1"/>
    <col min="3588" max="3588" width="9.625" style="107" bestFit="1" customWidth="1"/>
    <col min="3589" max="3589" width="7.125" style="107" bestFit="1" customWidth="1"/>
    <col min="3590" max="3590" width="9.125" style="107" bestFit="1" customWidth="1"/>
    <col min="3591" max="3591" width="8.5" style="107" bestFit="1" customWidth="1"/>
    <col min="3592" max="3826" width="10" style="107"/>
    <col min="3827" max="3827" width="3.625" style="107" customWidth="1"/>
    <col min="3828" max="3828" width="24.625" style="107" bestFit="1" customWidth="1"/>
    <col min="3829" max="3834" width="9" style="107" customWidth="1"/>
    <col min="3835" max="3835" width="8.625" style="107" customWidth="1"/>
    <col min="3836" max="3836" width="5.625" style="107" bestFit="1" customWidth="1"/>
    <col min="3837" max="3837" width="7" style="107" bestFit="1" customWidth="1"/>
    <col min="3838" max="3842" width="5.625" style="107" bestFit="1" customWidth="1"/>
    <col min="3843" max="3843" width="6.125" style="107" bestFit="1" customWidth="1"/>
    <col min="3844" max="3844" width="9.625" style="107" bestFit="1" customWidth="1"/>
    <col min="3845" max="3845" width="7.125" style="107" bestFit="1" customWidth="1"/>
    <col min="3846" max="3846" width="9.125" style="107" bestFit="1" customWidth="1"/>
    <col min="3847" max="3847" width="8.5" style="107" bestFit="1" customWidth="1"/>
    <col min="3848" max="4082" width="10" style="107"/>
    <col min="4083" max="4083" width="3.625" style="107" customWidth="1"/>
    <col min="4084" max="4084" width="24.625" style="107" bestFit="1" customWidth="1"/>
    <col min="4085" max="4090" width="9" style="107" customWidth="1"/>
    <col min="4091" max="4091" width="8.625" style="107" customWidth="1"/>
    <col min="4092" max="4092" width="5.625" style="107" bestFit="1" customWidth="1"/>
    <col min="4093" max="4093" width="7" style="107" bestFit="1" customWidth="1"/>
    <col min="4094" max="4098" width="5.625" style="107" bestFit="1" customWidth="1"/>
    <col min="4099" max="4099" width="6.125" style="107" bestFit="1" customWidth="1"/>
    <col min="4100" max="4100" width="9.625" style="107" bestFit="1" customWidth="1"/>
    <col min="4101" max="4101" width="7.125" style="107" bestFit="1" customWidth="1"/>
    <col min="4102" max="4102" width="9.125" style="107" bestFit="1" customWidth="1"/>
    <col min="4103" max="4103" width="8.5" style="107" bestFit="1" customWidth="1"/>
    <col min="4104" max="4338" width="10" style="107"/>
    <col min="4339" max="4339" width="3.625" style="107" customWidth="1"/>
    <col min="4340" max="4340" width="24.625" style="107" bestFit="1" customWidth="1"/>
    <col min="4341" max="4346" width="9" style="107" customWidth="1"/>
    <col min="4347" max="4347" width="8.625" style="107" customWidth="1"/>
    <col min="4348" max="4348" width="5.625" style="107" bestFit="1" customWidth="1"/>
    <col min="4349" max="4349" width="7" style="107" bestFit="1" customWidth="1"/>
    <col min="4350" max="4354" width="5.625" style="107" bestFit="1" customWidth="1"/>
    <col min="4355" max="4355" width="6.125" style="107" bestFit="1" customWidth="1"/>
    <col min="4356" max="4356" width="9.625" style="107" bestFit="1" customWidth="1"/>
    <col min="4357" max="4357" width="7.125" style="107" bestFit="1" customWidth="1"/>
    <col min="4358" max="4358" width="9.125" style="107" bestFit="1" customWidth="1"/>
    <col min="4359" max="4359" width="8.5" style="107" bestFit="1" customWidth="1"/>
    <col min="4360" max="4594" width="10" style="107"/>
    <col min="4595" max="4595" width="3.625" style="107" customWidth="1"/>
    <col min="4596" max="4596" width="24.625" style="107" bestFit="1" customWidth="1"/>
    <col min="4597" max="4602" width="9" style="107" customWidth="1"/>
    <col min="4603" max="4603" width="8.625" style="107" customWidth="1"/>
    <col min="4604" max="4604" width="5.625" style="107" bestFit="1" customWidth="1"/>
    <col min="4605" max="4605" width="7" style="107" bestFit="1" customWidth="1"/>
    <col min="4606" max="4610" width="5.625" style="107" bestFit="1" customWidth="1"/>
    <col min="4611" max="4611" width="6.125" style="107" bestFit="1" customWidth="1"/>
    <col min="4612" max="4612" width="9.625" style="107" bestFit="1" customWidth="1"/>
    <col min="4613" max="4613" width="7.125" style="107" bestFit="1" customWidth="1"/>
    <col min="4614" max="4614" width="9.125" style="107" bestFit="1" customWidth="1"/>
    <col min="4615" max="4615" width="8.5" style="107" bestFit="1" customWidth="1"/>
    <col min="4616" max="4850" width="10" style="107"/>
    <col min="4851" max="4851" width="3.625" style="107" customWidth="1"/>
    <col min="4852" max="4852" width="24.625" style="107" bestFit="1" customWidth="1"/>
    <col min="4853" max="4858" width="9" style="107" customWidth="1"/>
    <col min="4859" max="4859" width="8.625" style="107" customWidth="1"/>
    <col min="4860" max="4860" width="5.625" style="107" bestFit="1" customWidth="1"/>
    <col min="4861" max="4861" width="7" style="107" bestFit="1" customWidth="1"/>
    <col min="4862" max="4866" width="5.625" style="107" bestFit="1" customWidth="1"/>
    <col min="4867" max="4867" width="6.125" style="107" bestFit="1" customWidth="1"/>
    <col min="4868" max="4868" width="9.625" style="107" bestFit="1" customWidth="1"/>
    <col min="4869" max="4869" width="7.125" style="107" bestFit="1" customWidth="1"/>
    <col min="4870" max="4870" width="9.125" style="107" bestFit="1" customWidth="1"/>
    <col min="4871" max="4871" width="8.5" style="107" bestFit="1" customWidth="1"/>
    <col min="4872" max="5106" width="10" style="107"/>
    <col min="5107" max="5107" width="3.625" style="107" customWidth="1"/>
    <col min="5108" max="5108" width="24.625" style="107" bestFit="1" customWidth="1"/>
    <col min="5109" max="5114" width="9" style="107" customWidth="1"/>
    <col min="5115" max="5115" width="8.625" style="107" customWidth="1"/>
    <col min="5116" max="5116" width="5.625" style="107" bestFit="1" customWidth="1"/>
    <col min="5117" max="5117" width="7" style="107" bestFit="1" customWidth="1"/>
    <col min="5118" max="5122" width="5.625" style="107" bestFit="1" customWidth="1"/>
    <col min="5123" max="5123" width="6.125" style="107" bestFit="1" customWidth="1"/>
    <col min="5124" max="5124" width="9.625" style="107" bestFit="1" customWidth="1"/>
    <col min="5125" max="5125" width="7.125" style="107" bestFit="1" customWidth="1"/>
    <col min="5126" max="5126" width="9.125" style="107" bestFit="1" customWidth="1"/>
    <col min="5127" max="5127" width="8.5" style="107" bestFit="1" customWidth="1"/>
    <col min="5128" max="5362" width="10" style="107"/>
    <col min="5363" max="5363" width="3.625" style="107" customWidth="1"/>
    <col min="5364" max="5364" width="24.625" style="107" bestFit="1" customWidth="1"/>
    <col min="5365" max="5370" width="9" style="107" customWidth="1"/>
    <col min="5371" max="5371" width="8.625" style="107" customWidth="1"/>
    <col min="5372" max="5372" width="5.625" style="107" bestFit="1" customWidth="1"/>
    <col min="5373" max="5373" width="7" style="107" bestFit="1" customWidth="1"/>
    <col min="5374" max="5378" width="5.625" style="107" bestFit="1" customWidth="1"/>
    <col min="5379" max="5379" width="6.125" style="107" bestFit="1" customWidth="1"/>
    <col min="5380" max="5380" width="9.625" style="107" bestFit="1" customWidth="1"/>
    <col min="5381" max="5381" width="7.125" style="107" bestFit="1" customWidth="1"/>
    <col min="5382" max="5382" width="9.125" style="107" bestFit="1" customWidth="1"/>
    <col min="5383" max="5383" width="8.5" style="107" bestFit="1" customWidth="1"/>
    <col min="5384" max="5618" width="10" style="107"/>
    <col min="5619" max="5619" width="3.625" style="107" customWidth="1"/>
    <col min="5620" max="5620" width="24.625" style="107" bestFit="1" customWidth="1"/>
    <col min="5621" max="5626" width="9" style="107" customWidth="1"/>
    <col min="5627" max="5627" width="8.625" style="107" customWidth="1"/>
    <col min="5628" max="5628" width="5.625" style="107" bestFit="1" customWidth="1"/>
    <col min="5629" max="5629" width="7" style="107" bestFit="1" customWidth="1"/>
    <col min="5630" max="5634" width="5.625" style="107" bestFit="1" customWidth="1"/>
    <col min="5635" max="5635" width="6.125" style="107" bestFit="1" customWidth="1"/>
    <col min="5636" max="5636" width="9.625" style="107" bestFit="1" customWidth="1"/>
    <col min="5637" max="5637" width="7.125" style="107" bestFit="1" customWidth="1"/>
    <col min="5638" max="5638" width="9.125" style="107" bestFit="1" customWidth="1"/>
    <col min="5639" max="5639" width="8.5" style="107" bestFit="1" customWidth="1"/>
    <col min="5640" max="5874" width="10" style="107"/>
    <col min="5875" max="5875" width="3.625" style="107" customWidth="1"/>
    <col min="5876" max="5876" width="24.625" style="107" bestFit="1" customWidth="1"/>
    <col min="5877" max="5882" width="9" style="107" customWidth="1"/>
    <col min="5883" max="5883" width="8.625" style="107" customWidth="1"/>
    <col min="5884" max="5884" width="5.625" style="107" bestFit="1" customWidth="1"/>
    <col min="5885" max="5885" width="7" style="107" bestFit="1" customWidth="1"/>
    <col min="5886" max="5890" width="5.625" style="107" bestFit="1" customWidth="1"/>
    <col min="5891" max="5891" width="6.125" style="107" bestFit="1" customWidth="1"/>
    <col min="5892" max="5892" width="9.625" style="107" bestFit="1" customWidth="1"/>
    <col min="5893" max="5893" width="7.125" style="107" bestFit="1" customWidth="1"/>
    <col min="5894" max="5894" width="9.125" style="107" bestFit="1" customWidth="1"/>
    <col min="5895" max="5895" width="8.5" style="107" bestFit="1" customWidth="1"/>
    <col min="5896" max="6130" width="10" style="107"/>
    <col min="6131" max="6131" width="3.625" style="107" customWidth="1"/>
    <col min="6132" max="6132" width="24.625" style="107" bestFit="1" customWidth="1"/>
    <col min="6133" max="6138" width="9" style="107" customWidth="1"/>
    <col min="6139" max="6139" width="8.625" style="107" customWidth="1"/>
    <col min="6140" max="6140" width="5.625" style="107" bestFit="1" customWidth="1"/>
    <col min="6141" max="6141" width="7" style="107" bestFit="1" customWidth="1"/>
    <col min="6142" max="6146" width="5.625" style="107" bestFit="1" customWidth="1"/>
    <col min="6147" max="6147" width="6.125" style="107" bestFit="1" customWidth="1"/>
    <col min="6148" max="6148" width="9.625" style="107" bestFit="1" customWidth="1"/>
    <col min="6149" max="6149" width="7.125" style="107" bestFit="1" customWidth="1"/>
    <col min="6150" max="6150" width="9.125" style="107" bestFit="1" customWidth="1"/>
    <col min="6151" max="6151" width="8.5" style="107" bestFit="1" customWidth="1"/>
    <col min="6152" max="6386" width="10" style="107"/>
    <col min="6387" max="6387" width="3.625" style="107" customWidth="1"/>
    <col min="6388" max="6388" width="24.625" style="107" bestFit="1" customWidth="1"/>
    <col min="6389" max="6394" width="9" style="107" customWidth="1"/>
    <col min="6395" max="6395" width="8.625" style="107" customWidth="1"/>
    <col min="6396" max="6396" width="5.625" style="107" bestFit="1" customWidth="1"/>
    <col min="6397" max="6397" width="7" style="107" bestFit="1" customWidth="1"/>
    <col min="6398" max="6402" width="5.625" style="107" bestFit="1" customWidth="1"/>
    <col min="6403" max="6403" width="6.125" style="107" bestFit="1" customWidth="1"/>
    <col min="6404" max="6404" width="9.625" style="107" bestFit="1" customWidth="1"/>
    <col min="6405" max="6405" width="7.125" style="107" bestFit="1" customWidth="1"/>
    <col min="6406" max="6406" width="9.125" style="107" bestFit="1" customWidth="1"/>
    <col min="6407" max="6407" width="8.5" style="107" bestFit="1" customWidth="1"/>
    <col min="6408" max="6642" width="10" style="107"/>
    <col min="6643" max="6643" width="3.625" style="107" customWidth="1"/>
    <col min="6644" max="6644" width="24.625" style="107" bestFit="1" customWidth="1"/>
    <col min="6645" max="6650" width="9" style="107" customWidth="1"/>
    <col min="6651" max="6651" width="8.625" style="107" customWidth="1"/>
    <col min="6652" max="6652" width="5.625" style="107" bestFit="1" customWidth="1"/>
    <col min="6653" max="6653" width="7" style="107" bestFit="1" customWidth="1"/>
    <col min="6654" max="6658" width="5.625" style="107" bestFit="1" customWidth="1"/>
    <col min="6659" max="6659" width="6.125" style="107" bestFit="1" customWidth="1"/>
    <col min="6660" max="6660" width="9.625" style="107" bestFit="1" customWidth="1"/>
    <col min="6661" max="6661" width="7.125" style="107" bestFit="1" customWidth="1"/>
    <col min="6662" max="6662" width="9.125" style="107" bestFit="1" customWidth="1"/>
    <col min="6663" max="6663" width="8.5" style="107" bestFit="1" customWidth="1"/>
    <col min="6664" max="6898" width="10" style="107"/>
    <col min="6899" max="6899" width="3.625" style="107" customWidth="1"/>
    <col min="6900" max="6900" width="24.625" style="107" bestFit="1" customWidth="1"/>
    <col min="6901" max="6906" width="9" style="107" customWidth="1"/>
    <col min="6907" max="6907" width="8.625" style="107" customWidth="1"/>
    <col min="6908" max="6908" width="5.625" style="107" bestFit="1" customWidth="1"/>
    <col min="6909" max="6909" width="7" style="107" bestFit="1" customWidth="1"/>
    <col min="6910" max="6914" width="5.625" style="107" bestFit="1" customWidth="1"/>
    <col min="6915" max="6915" width="6.125" style="107" bestFit="1" customWidth="1"/>
    <col min="6916" max="6916" width="9.625" style="107" bestFit="1" customWidth="1"/>
    <col min="6917" max="6917" width="7.125" style="107" bestFit="1" customWidth="1"/>
    <col min="6918" max="6918" width="9.125" style="107" bestFit="1" customWidth="1"/>
    <col min="6919" max="6919" width="8.5" style="107" bestFit="1" customWidth="1"/>
    <col min="6920" max="7154" width="10" style="107"/>
    <col min="7155" max="7155" width="3.625" style="107" customWidth="1"/>
    <col min="7156" max="7156" width="24.625" style="107" bestFit="1" customWidth="1"/>
    <col min="7157" max="7162" width="9" style="107" customWidth="1"/>
    <col min="7163" max="7163" width="8.625" style="107" customWidth="1"/>
    <col min="7164" max="7164" width="5.625" style="107" bestFit="1" customWidth="1"/>
    <col min="7165" max="7165" width="7" style="107" bestFit="1" customWidth="1"/>
    <col min="7166" max="7170" width="5.625" style="107" bestFit="1" customWidth="1"/>
    <col min="7171" max="7171" width="6.125" style="107" bestFit="1" customWidth="1"/>
    <col min="7172" max="7172" width="9.625" style="107" bestFit="1" customWidth="1"/>
    <col min="7173" max="7173" width="7.125" style="107" bestFit="1" customWidth="1"/>
    <col min="7174" max="7174" width="9.125" style="107" bestFit="1" customWidth="1"/>
    <col min="7175" max="7175" width="8.5" style="107" bestFit="1" customWidth="1"/>
    <col min="7176" max="7410" width="10" style="107"/>
    <col min="7411" max="7411" width="3.625" style="107" customWidth="1"/>
    <col min="7412" max="7412" width="24.625" style="107" bestFit="1" customWidth="1"/>
    <col min="7413" max="7418" width="9" style="107" customWidth="1"/>
    <col min="7419" max="7419" width="8.625" style="107" customWidth="1"/>
    <col min="7420" max="7420" width="5.625" style="107" bestFit="1" customWidth="1"/>
    <col min="7421" max="7421" width="7" style="107" bestFit="1" customWidth="1"/>
    <col min="7422" max="7426" width="5.625" style="107" bestFit="1" customWidth="1"/>
    <col min="7427" max="7427" width="6.125" style="107" bestFit="1" customWidth="1"/>
    <col min="7428" max="7428" width="9.625" style="107" bestFit="1" customWidth="1"/>
    <col min="7429" max="7429" width="7.125" style="107" bestFit="1" customWidth="1"/>
    <col min="7430" max="7430" width="9.125" style="107" bestFit="1" customWidth="1"/>
    <col min="7431" max="7431" width="8.5" style="107" bestFit="1" customWidth="1"/>
    <col min="7432" max="7666" width="10" style="107"/>
    <col min="7667" max="7667" width="3.625" style="107" customWidth="1"/>
    <col min="7668" max="7668" width="24.625" style="107" bestFit="1" customWidth="1"/>
    <col min="7669" max="7674" width="9" style="107" customWidth="1"/>
    <col min="7675" max="7675" width="8.625" style="107" customWidth="1"/>
    <col min="7676" max="7676" width="5.625" style="107" bestFit="1" customWidth="1"/>
    <col min="7677" max="7677" width="7" style="107" bestFit="1" customWidth="1"/>
    <col min="7678" max="7682" width="5.625" style="107" bestFit="1" customWidth="1"/>
    <col min="7683" max="7683" width="6.125" style="107" bestFit="1" customWidth="1"/>
    <col min="7684" max="7684" width="9.625" style="107" bestFit="1" customWidth="1"/>
    <col min="7685" max="7685" width="7.125" style="107" bestFit="1" customWidth="1"/>
    <col min="7686" max="7686" width="9.125" style="107" bestFit="1" customWidth="1"/>
    <col min="7687" max="7687" width="8.5" style="107" bestFit="1" customWidth="1"/>
    <col min="7688" max="7922" width="10" style="107"/>
    <col min="7923" max="7923" width="3.625" style="107" customWidth="1"/>
    <col min="7924" max="7924" width="24.625" style="107" bestFit="1" customWidth="1"/>
    <col min="7925" max="7930" width="9" style="107" customWidth="1"/>
    <col min="7931" max="7931" width="8.625" style="107" customWidth="1"/>
    <col min="7932" max="7932" width="5.625" style="107" bestFit="1" customWidth="1"/>
    <col min="7933" max="7933" width="7" style="107" bestFit="1" customWidth="1"/>
    <col min="7934" max="7938" width="5.625" style="107" bestFit="1" customWidth="1"/>
    <col min="7939" max="7939" width="6.125" style="107" bestFit="1" customWidth="1"/>
    <col min="7940" max="7940" width="9.625" style="107" bestFit="1" customWidth="1"/>
    <col min="7941" max="7941" width="7.125" style="107" bestFit="1" customWidth="1"/>
    <col min="7942" max="7942" width="9.125" style="107" bestFit="1" customWidth="1"/>
    <col min="7943" max="7943" width="8.5" style="107" bestFit="1" customWidth="1"/>
    <col min="7944" max="8178" width="10" style="107"/>
    <col min="8179" max="8179" width="3.625" style="107" customWidth="1"/>
    <col min="8180" max="8180" width="24.625" style="107" bestFit="1" customWidth="1"/>
    <col min="8181" max="8186" width="9" style="107" customWidth="1"/>
    <col min="8187" max="8187" width="8.625" style="107" customWidth="1"/>
    <col min="8188" max="8188" width="5.625" style="107" bestFit="1" customWidth="1"/>
    <col min="8189" max="8189" width="7" style="107" bestFit="1" customWidth="1"/>
    <col min="8190" max="8194" width="5.625" style="107" bestFit="1" customWidth="1"/>
    <col min="8195" max="8195" width="6.125" style="107" bestFit="1" customWidth="1"/>
    <col min="8196" max="8196" width="9.625" style="107" bestFit="1" customWidth="1"/>
    <col min="8197" max="8197" width="7.125" style="107" bestFit="1" customWidth="1"/>
    <col min="8198" max="8198" width="9.125" style="107" bestFit="1" customWidth="1"/>
    <col min="8199" max="8199" width="8.5" style="107" bestFit="1" customWidth="1"/>
    <col min="8200" max="8434" width="10" style="107"/>
    <col min="8435" max="8435" width="3.625" style="107" customWidth="1"/>
    <col min="8436" max="8436" width="24.625" style="107" bestFit="1" customWidth="1"/>
    <col min="8437" max="8442" width="9" style="107" customWidth="1"/>
    <col min="8443" max="8443" width="8.625" style="107" customWidth="1"/>
    <col min="8444" max="8444" width="5.625" style="107" bestFit="1" customWidth="1"/>
    <col min="8445" max="8445" width="7" style="107" bestFit="1" customWidth="1"/>
    <col min="8446" max="8450" width="5.625" style="107" bestFit="1" customWidth="1"/>
    <col min="8451" max="8451" width="6.125" style="107" bestFit="1" customWidth="1"/>
    <col min="8452" max="8452" width="9.625" style="107" bestFit="1" customWidth="1"/>
    <col min="8453" max="8453" width="7.125" style="107" bestFit="1" customWidth="1"/>
    <col min="8454" max="8454" width="9.125" style="107" bestFit="1" customWidth="1"/>
    <col min="8455" max="8455" width="8.5" style="107" bestFit="1" customWidth="1"/>
    <col min="8456" max="8690" width="10" style="107"/>
    <col min="8691" max="8691" width="3.625" style="107" customWidth="1"/>
    <col min="8692" max="8692" width="24.625" style="107" bestFit="1" customWidth="1"/>
    <col min="8693" max="8698" width="9" style="107" customWidth="1"/>
    <col min="8699" max="8699" width="8.625" style="107" customWidth="1"/>
    <col min="8700" max="8700" width="5.625" style="107" bestFit="1" customWidth="1"/>
    <col min="8701" max="8701" width="7" style="107" bestFit="1" customWidth="1"/>
    <col min="8702" max="8706" width="5.625" style="107" bestFit="1" customWidth="1"/>
    <col min="8707" max="8707" width="6.125" style="107" bestFit="1" customWidth="1"/>
    <col min="8708" max="8708" width="9.625" style="107" bestFit="1" customWidth="1"/>
    <col min="8709" max="8709" width="7.125" style="107" bestFit="1" customWidth="1"/>
    <col min="8710" max="8710" width="9.125" style="107" bestFit="1" customWidth="1"/>
    <col min="8711" max="8711" width="8.5" style="107" bestFit="1" customWidth="1"/>
    <col min="8712" max="8946" width="10" style="107"/>
    <col min="8947" max="8947" width="3.625" style="107" customWidth="1"/>
    <col min="8948" max="8948" width="24.625" style="107" bestFit="1" customWidth="1"/>
    <col min="8949" max="8954" width="9" style="107" customWidth="1"/>
    <col min="8955" max="8955" width="8.625" style="107" customWidth="1"/>
    <col min="8956" max="8956" width="5.625" style="107" bestFit="1" customWidth="1"/>
    <col min="8957" max="8957" width="7" style="107" bestFit="1" customWidth="1"/>
    <col min="8958" max="8962" width="5.625" style="107" bestFit="1" customWidth="1"/>
    <col min="8963" max="8963" width="6.125" style="107" bestFit="1" customWidth="1"/>
    <col min="8964" max="8964" width="9.625" style="107" bestFit="1" customWidth="1"/>
    <col min="8965" max="8965" width="7.125" style="107" bestFit="1" customWidth="1"/>
    <col min="8966" max="8966" width="9.125" style="107" bestFit="1" customWidth="1"/>
    <col min="8967" max="8967" width="8.5" style="107" bestFit="1" customWidth="1"/>
    <col min="8968" max="9202" width="10" style="107"/>
    <col min="9203" max="9203" width="3.625" style="107" customWidth="1"/>
    <col min="9204" max="9204" width="24.625" style="107" bestFit="1" customWidth="1"/>
    <col min="9205" max="9210" width="9" style="107" customWidth="1"/>
    <col min="9211" max="9211" width="8.625" style="107" customWidth="1"/>
    <col min="9212" max="9212" width="5.625" style="107" bestFit="1" customWidth="1"/>
    <col min="9213" max="9213" width="7" style="107" bestFit="1" customWidth="1"/>
    <col min="9214" max="9218" width="5.625" style="107" bestFit="1" customWidth="1"/>
    <col min="9219" max="9219" width="6.125" style="107" bestFit="1" customWidth="1"/>
    <col min="9220" max="9220" width="9.625" style="107" bestFit="1" customWidth="1"/>
    <col min="9221" max="9221" width="7.125" style="107" bestFit="1" customWidth="1"/>
    <col min="9222" max="9222" width="9.125" style="107" bestFit="1" customWidth="1"/>
    <col min="9223" max="9223" width="8.5" style="107" bestFit="1" customWidth="1"/>
    <col min="9224" max="9458" width="10" style="107"/>
    <col min="9459" max="9459" width="3.625" style="107" customWidth="1"/>
    <col min="9460" max="9460" width="24.625" style="107" bestFit="1" customWidth="1"/>
    <col min="9461" max="9466" width="9" style="107" customWidth="1"/>
    <col min="9467" max="9467" width="8.625" style="107" customWidth="1"/>
    <col min="9468" max="9468" width="5.625" style="107" bestFit="1" customWidth="1"/>
    <col min="9469" max="9469" width="7" style="107" bestFit="1" customWidth="1"/>
    <col min="9470" max="9474" width="5.625" style="107" bestFit="1" customWidth="1"/>
    <col min="9475" max="9475" width="6.125" style="107" bestFit="1" customWidth="1"/>
    <col min="9476" max="9476" width="9.625" style="107" bestFit="1" customWidth="1"/>
    <col min="9477" max="9477" width="7.125" style="107" bestFit="1" customWidth="1"/>
    <col min="9478" max="9478" width="9.125" style="107" bestFit="1" customWidth="1"/>
    <col min="9479" max="9479" width="8.5" style="107" bestFit="1" customWidth="1"/>
    <col min="9480" max="9714" width="10" style="107"/>
    <col min="9715" max="9715" width="3.625" style="107" customWidth="1"/>
    <col min="9716" max="9716" width="24.625" style="107" bestFit="1" customWidth="1"/>
    <col min="9717" max="9722" width="9" style="107" customWidth="1"/>
    <col min="9723" max="9723" width="8.625" style="107" customWidth="1"/>
    <col min="9724" max="9724" width="5.625" style="107" bestFit="1" customWidth="1"/>
    <col min="9725" max="9725" width="7" style="107" bestFit="1" customWidth="1"/>
    <col min="9726" max="9730" width="5.625" style="107" bestFit="1" customWidth="1"/>
    <col min="9731" max="9731" width="6.125" style="107" bestFit="1" customWidth="1"/>
    <col min="9732" max="9732" width="9.625" style="107" bestFit="1" customWidth="1"/>
    <col min="9733" max="9733" width="7.125" style="107" bestFit="1" customWidth="1"/>
    <col min="9734" max="9734" width="9.125" style="107" bestFit="1" customWidth="1"/>
    <col min="9735" max="9735" width="8.5" style="107" bestFit="1" customWidth="1"/>
    <col min="9736" max="9970" width="10" style="107"/>
    <col min="9971" max="9971" width="3.625" style="107" customWidth="1"/>
    <col min="9972" max="9972" width="24.625" style="107" bestFit="1" customWidth="1"/>
    <col min="9973" max="9978" width="9" style="107" customWidth="1"/>
    <col min="9979" max="9979" width="8.625" style="107" customWidth="1"/>
    <col min="9980" max="9980" width="5.625" style="107" bestFit="1" customWidth="1"/>
    <col min="9981" max="9981" width="7" style="107" bestFit="1" customWidth="1"/>
    <col min="9982" max="9986" width="5.625" style="107" bestFit="1" customWidth="1"/>
    <col min="9987" max="9987" width="6.125" style="107" bestFit="1" customWidth="1"/>
    <col min="9988" max="9988" width="9.625" style="107" bestFit="1" customWidth="1"/>
    <col min="9989" max="9989" width="7.125" style="107" bestFit="1" customWidth="1"/>
    <col min="9990" max="9990" width="9.125" style="107" bestFit="1" customWidth="1"/>
    <col min="9991" max="9991" width="8.5" style="107" bestFit="1" customWidth="1"/>
    <col min="9992" max="10226" width="10" style="107"/>
    <col min="10227" max="10227" width="3.625" style="107" customWidth="1"/>
    <col min="10228" max="10228" width="24.625" style="107" bestFit="1" customWidth="1"/>
    <col min="10229" max="10234" width="9" style="107" customWidth="1"/>
    <col min="10235" max="10235" width="8.625" style="107" customWidth="1"/>
    <col min="10236" max="10236" width="5.625" style="107" bestFit="1" customWidth="1"/>
    <col min="10237" max="10237" width="7" style="107" bestFit="1" customWidth="1"/>
    <col min="10238" max="10242" width="5.625" style="107" bestFit="1" customWidth="1"/>
    <col min="10243" max="10243" width="6.125" style="107" bestFit="1" customWidth="1"/>
    <col min="10244" max="10244" width="9.625" style="107" bestFit="1" customWidth="1"/>
    <col min="10245" max="10245" width="7.125" style="107" bestFit="1" customWidth="1"/>
    <col min="10246" max="10246" width="9.125" style="107" bestFit="1" customWidth="1"/>
    <col min="10247" max="10247" width="8.5" style="107" bestFit="1" customWidth="1"/>
    <col min="10248" max="10482" width="10" style="107"/>
    <col min="10483" max="10483" width="3.625" style="107" customWidth="1"/>
    <col min="10484" max="10484" width="24.625" style="107" bestFit="1" customWidth="1"/>
    <col min="10485" max="10490" width="9" style="107" customWidth="1"/>
    <col min="10491" max="10491" width="8.625" style="107" customWidth="1"/>
    <col min="10492" max="10492" width="5.625" style="107" bestFit="1" customWidth="1"/>
    <col min="10493" max="10493" width="7" style="107" bestFit="1" customWidth="1"/>
    <col min="10494" max="10498" width="5.625" style="107" bestFit="1" customWidth="1"/>
    <col min="10499" max="10499" width="6.125" style="107" bestFit="1" customWidth="1"/>
    <col min="10500" max="10500" width="9.625" style="107" bestFit="1" customWidth="1"/>
    <col min="10501" max="10501" width="7.125" style="107" bestFit="1" customWidth="1"/>
    <col min="10502" max="10502" width="9.125" style="107" bestFit="1" customWidth="1"/>
    <col min="10503" max="10503" width="8.5" style="107" bestFit="1" customWidth="1"/>
    <col min="10504" max="10738" width="10" style="107"/>
    <col min="10739" max="10739" width="3.625" style="107" customWidth="1"/>
    <col min="10740" max="10740" width="24.625" style="107" bestFit="1" customWidth="1"/>
    <col min="10741" max="10746" width="9" style="107" customWidth="1"/>
    <col min="10747" max="10747" width="8.625" style="107" customWidth="1"/>
    <col min="10748" max="10748" width="5.625" style="107" bestFit="1" customWidth="1"/>
    <col min="10749" max="10749" width="7" style="107" bestFit="1" customWidth="1"/>
    <col min="10750" max="10754" width="5.625" style="107" bestFit="1" customWidth="1"/>
    <col min="10755" max="10755" width="6.125" style="107" bestFit="1" customWidth="1"/>
    <col min="10756" max="10756" width="9.625" style="107" bestFit="1" customWidth="1"/>
    <col min="10757" max="10757" width="7.125" style="107" bestFit="1" customWidth="1"/>
    <col min="10758" max="10758" width="9.125" style="107" bestFit="1" customWidth="1"/>
    <col min="10759" max="10759" width="8.5" style="107" bestFit="1" customWidth="1"/>
    <col min="10760" max="10994" width="10" style="107"/>
    <col min="10995" max="10995" width="3.625" style="107" customWidth="1"/>
    <col min="10996" max="10996" width="24.625" style="107" bestFit="1" customWidth="1"/>
    <col min="10997" max="11002" width="9" style="107" customWidth="1"/>
    <col min="11003" max="11003" width="8.625" style="107" customWidth="1"/>
    <col min="11004" max="11004" width="5.625" style="107" bestFit="1" customWidth="1"/>
    <col min="11005" max="11005" width="7" style="107" bestFit="1" customWidth="1"/>
    <col min="11006" max="11010" width="5.625" style="107" bestFit="1" customWidth="1"/>
    <col min="11011" max="11011" width="6.125" style="107" bestFit="1" customWidth="1"/>
    <col min="11012" max="11012" width="9.625" style="107" bestFit="1" customWidth="1"/>
    <col min="11013" max="11013" width="7.125" style="107" bestFit="1" customWidth="1"/>
    <col min="11014" max="11014" width="9.125" style="107" bestFit="1" customWidth="1"/>
    <col min="11015" max="11015" width="8.5" style="107" bestFit="1" customWidth="1"/>
    <col min="11016" max="11250" width="10" style="107"/>
    <col min="11251" max="11251" width="3.625" style="107" customWidth="1"/>
    <col min="11252" max="11252" width="24.625" style="107" bestFit="1" customWidth="1"/>
    <col min="11253" max="11258" width="9" style="107" customWidth="1"/>
    <col min="11259" max="11259" width="8.625" style="107" customWidth="1"/>
    <col min="11260" max="11260" width="5.625" style="107" bestFit="1" customWidth="1"/>
    <col min="11261" max="11261" width="7" style="107" bestFit="1" customWidth="1"/>
    <col min="11262" max="11266" width="5.625" style="107" bestFit="1" customWidth="1"/>
    <col min="11267" max="11267" width="6.125" style="107" bestFit="1" customWidth="1"/>
    <col min="11268" max="11268" width="9.625" style="107" bestFit="1" customWidth="1"/>
    <col min="11269" max="11269" width="7.125" style="107" bestFit="1" customWidth="1"/>
    <col min="11270" max="11270" width="9.125" style="107" bestFit="1" customWidth="1"/>
    <col min="11271" max="11271" width="8.5" style="107" bestFit="1" customWidth="1"/>
    <col min="11272" max="11506" width="10" style="107"/>
    <col min="11507" max="11507" width="3.625" style="107" customWidth="1"/>
    <col min="11508" max="11508" width="24.625" style="107" bestFit="1" customWidth="1"/>
    <col min="11509" max="11514" width="9" style="107" customWidth="1"/>
    <col min="11515" max="11515" width="8.625" style="107" customWidth="1"/>
    <col min="11516" max="11516" width="5.625" style="107" bestFit="1" customWidth="1"/>
    <col min="11517" max="11517" width="7" style="107" bestFit="1" customWidth="1"/>
    <col min="11518" max="11522" width="5.625" style="107" bestFit="1" customWidth="1"/>
    <col min="11523" max="11523" width="6.125" style="107" bestFit="1" customWidth="1"/>
    <col min="11524" max="11524" width="9.625" style="107" bestFit="1" customWidth="1"/>
    <col min="11525" max="11525" width="7.125" style="107" bestFit="1" customWidth="1"/>
    <col min="11526" max="11526" width="9.125" style="107" bestFit="1" customWidth="1"/>
    <col min="11527" max="11527" width="8.5" style="107" bestFit="1" customWidth="1"/>
    <col min="11528" max="11762" width="10" style="107"/>
    <col min="11763" max="11763" width="3.625" style="107" customWidth="1"/>
    <col min="11764" max="11764" width="24.625" style="107" bestFit="1" customWidth="1"/>
    <col min="11765" max="11770" width="9" style="107" customWidth="1"/>
    <col min="11771" max="11771" width="8.625" style="107" customWidth="1"/>
    <col min="11772" max="11772" width="5.625" style="107" bestFit="1" customWidth="1"/>
    <col min="11773" max="11773" width="7" style="107" bestFit="1" customWidth="1"/>
    <col min="11774" max="11778" width="5.625" style="107" bestFit="1" customWidth="1"/>
    <col min="11779" max="11779" width="6.125" style="107" bestFit="1" customWidth="1"/>
    <col min="11780" max="11780" width="9.625" style="107" bestFit="1" customWidth="1"/>
    <col min="11781" max="11781" width="7.125" style="107" bestFit="1" customWidth="1"/>
    <col min="11782" max="11782" width="9.125" style="107" bestFit="1" customWidth="1"/>
    <col min="11783" max="11783" width="8.5" style="107" bestFit="1" customWidth="1"/>
    <col min="11784" max="12018" width="10" style="107"/>
    <col min="12019" max="12019" width="3.625" style="107" customWidth="1"/>
    <col min="12020" max="12020" width="24.625" style="107" bestFit="1" customWidth="1"/>
    <col min="12021" max="12026" width="9" style="107" customWidth="1"/>
    <col min="12027" max="12027" width="8.625" style="107" customWidth="1"/>
    <col min="12028" max="12028" width="5.625" style="107" bestFit="1" customWidth="1"/>
    <col min="12029" max="12029" width="7" style="107" bestFit="1" customWidth="1"/>
    <col min="12030" max="12034" width="5.625" style="107" bestFit="1" customWidth="1"/>
    <col min="12035" max="12035" width="6.125" style="107" bestFit="1" customWidth="1"/>
    <col min="12036" max="12036" width="9.625" style="107" bestFit="1" customWidth="1"/>
    <col min="12037" max="12037" width="7.125" style="107" bestFit="1" customWidth="1"/>
    <col min="12038" max="12038" width="9.125" style="107" bestFit="1" customWidth="1"/>
    <col min="12039" max="12039" width="8.5" style="107" bestFit="1" customWidth="1"/>
    <col min="12040" max="12274" width="10" style="107"/>
    <col min="12275" max="12275" width="3.625" style="107" customWidth="1"/>
    <col min="12276" max="12276" width="24.625" style="107" bestFit="1" customWidth="1"/>
    <col min="12277" max="12282" width="9" style="107" customWidth="1"/>
    <col min="12283" max="12283" width="8.625" style="107" customWidth="1"/>
    <col min="12284" max="12284" width="5.625" style="107" bestFit="1" customWidth="1"/>
    <col min="12285" max="12285" width="7" style="107" bestFit="1" customWidth="1"/>
    <col min="12286" max="12290" width="5.625" style="107" bestFit="1" customWidth="1"/>
    <col min="12291" max="12291" width="6.125" style="107" bestFit="1" customWidth="1"/>
    <col min="12292" max="12292" width="9.625" style="107" bestFit="1" customWidth="1"/>
    <col min="12293" max="12293" width="7.125" style="107" bestFit="1" customWidth="1"/>
    <col min="12294" max="12294" width="9.125" style="107" bestFit="1" customWidth="1"/>
    <col min="12295" max="12295" width="8.5" style="107" bestFit="1" customWidth="1"/>
    <col min="12296" max="12530" width="10" style="107"/>
    <col min="12531" max="12531" width="3.625" style="107" customWidth="1"/>
    <col min="12532" max="12532" width="24.625" style="107" bestFit="1" customWidth="1"/>
    <col min="12533" max="12538" width="9" style="107" customWidth="1"/>
    <col min="12539" max="12539" width="8.625" style="107" customWidth="1"/>
    <col min="12540" max="12540" width="5.625" style="107" bestFit="1" customWidth="1"/>
    <col min="12541" max="12541" width="7" style="107" bestFit="1" customWidth="1"/>
    <col min="12542" max="12546" width="5.625" style="107" bestFit="1" customWidth="1"/>
    <col min="12547" max="12547" width="6.125" style="107" bestFit="1" customWidth="1"/>
    <col min="12548" max="12548" width="9.625" style="107" bestFit="1" customWidth="1"/>
    <col min="12549" max="12549" width="7.125" style="107" bestFit="1" customWidth="1"/>
    <col min="12550" max="12550" width="9.125" style="107" bestFit="1" customWidth="1"/>
    <col min="12551" max="12551" width="8.5" style="107" bestFit="1" customWidth="1"/>
    <col min="12552" max="12786" width="10" style="107"/>
    <col min="12787" max="12787" width="3.625" style="107" customWidth="1"/>
    <col min="12788" max="12788" width="24.625" style="107" bestFit="1" customWidth="1"/>
    <col min="12789" max="12794" width="9" style="107" customWidth="1"/>
    <col min="12795" max="12795" width="8.625" style="107" customWidth="1"/>
    <col min="12796" max="12796" width="5.625" style="107" bestFit="1" customWidth="1"/>
    <col min="12797" max="12797" width="7" style="107" bestFit="1" customWidth="1"/>
    <col min="12798" max="12802" width="5.625" style="107" bestFit="1" customWidth="1"/>
    <col min="12803" max="12803" width="6.125" style="107" bestFit="1" customWidth="1"/>
    <col min="12804" max="12804" width="9.625" style="107" bestFit="1" customWidth="1"/>
    <col min="12805" max="12805" width="7.125" style="107" bestFit="1" customWidth="1"/>
    <col min="12806" max="12806" width="9.125" style="107" bestFit="1" customWidth="1"/>
    <col min="12807" max="12807" width="8.5" style="107" bestFit="1" customWidth="1"/>
    <col min="12808" max="13042" width="10" style="107"/>
    <col min="13043" max="13043" width="3.625" style="107" customWidth="1"/>
    <col min="13044" max="13044" width="24.625" style="107" bestFit="1" customWidth="1"/>
    <col min="13045" max="13050" width="9" style="107" customWidth="1"/>
    <col min="13051" max="13051" width="8.625" style="107" customWidth="1"/>
    <col min="13052" max="13052" width="5.625" style="107" bestFit="1" customWidth="1"/>
    <col min="13053" max="13053" width="7" style="107" bestFit="1" customWidth="1"/>
    <col min="13054" max="13058" width="5.625" style="107" bestFit="1" customWidth="1"/>
    <col min="13059" max="13059" width="6.125" style="107" bestFit="1" customWidth="1"/>
    <col min="13060" max="13060" width="9.625" style="107" bestFit="1" customWidth="1"/>
    <col min="13061" max="13061" width="7.125" style="107" bestFit="1" customWidth="1"/>
    <col min="13062" max="13062" width="9.125" style="107" bestFit="1" customWidth="1"/>
    <col min="13063" max="13063" width="8.5" style="107" bestFit="1" customWidth="1"/>
    <col min="13064" max="13298" width="10" style="107"/>
    <col min="13299" max="13299" width="3.625" style="107" customWidth="1"/>
    <col min="13300" max="13300" width="24.625" style="107" bestFit="1" customWidth="1"/>
    <col min="13301" max="13306" width="9" style="107" customWidth="1"/>
    <col min="13307" max="13307" width="8.625" style="107" customWidth="1"/>
    <col min="13308" max="13308" width="5.625" style="107" bestFit="1" customWidth="1"/>
    <col min="13309" max="13309" width="7" style="107" bestFit="1" customWidth="1"/>
    <col min="13310" max="13314" width="5.625" style="107" bestFit="1" customWidth="1"/>
    <col min="13315" max="13315" width="6.125" style="107" bestFit="1" customWidth="1"/>
    <col min="13316" max="13316" width="9.625" style="107" bestFit="1" customWidth="1"/>
    <col min="13317" max="13317" width="7.125" style="107" bestFit="1" customWidth="1"/>
    <col min="13318" max="13318" width="9.125" style="107" bestFit="1" customWidth="1"/>
    <col min="13319" max="13319" width="8.5" style="107" bestFit="1" customWidth="1"/>
    <col min="13320" max="13554" width="10" style="107"/>
    <col min="13555" max="13555" width="3.625" style="107" customWidth="1"/>
    <col min="13556" max="13556" width="24.625" style="107" bestFit="1" customWidth="1"/>
    <col min="13557" max="13562" width="9" style="107" customWidth="1"/>
    <col min="13563" max="13563" width="8.625" style="107" customWidth="1"/>
    <col min="13564" max="13564" width="5.625" style="107" bestFit="1" customWidth="1"/>
    <col min="13565" max="13565" width="7" style="107" bestFit="1" customWidth="1"/>
    <col min="13566" max="13570" width="5.625" style="107" bestFit="1" customWidth="1"/>
    <col min="13571" max="13571" width="6.125" style="107" bestFit="1" customWidth="1"/>
    <col min="13572" max="13572" width="9.625" style="107" bestFit="1" customWidth="1"/>
    <col min="13573" max="13573" width="7.125" style="107" bestFit="1" customWidth="1"/>
    <col min="13574" max="13574" width="9.125" style="107" bestFit="1" customWidth="1"/>
    <col min="13575" max="13575" width="8.5" style="107" bestFit="1" customWidth="1"/>
    <col min="13576" max="13810" width="10" style="107"/>
    <col min="13811" max="13811" width="3.625" style="107" customWidth="1"/>
    <col min="13812" max="13812" width="24.625" style="107" bestFit="1" customWidth="1"/>
    <col min="13813" max="13818" width="9" style="107" customWidth="1"/>
    <col min="13819" max="13819" width="8.625" style="107" customWidth="1"/>
    <col min="13820" max="13820" width="5.625" style="107" bestFit="1" customWidth="1"/>
    <col min="13821" max="13821" width="7" style="107" bestFit="1" customWidth="1"/>
    <col min="13822" max="13826" width="5.625" style="107" bestFit="1" customWidth="1"/>
    <col min="13827" max="13827" width="6.125" style="107" bestFit="1" customWidth="1"/>
    <col min="13828" max="13828" width="9.625" style="107" bestFit="1" customWidth="1"/>
    <col min="13829" max="13829" width="7.125" style="107" bestFit="1" customWidth="1"/>
    <col min="13830" max="13830" width="9.125" style="107" bestFit="1" customWidth="1"/>
    <col min="13831" max="13831" width="8.5" style="107" bestFit="1" customWidth="1"/>
    <col min="13832" max="14066" width="10" style="107"/>
    <col min="14067" max="14067" width="3.625" style="107" customWidth="1"/>
    <col min="14068" max="14068" width="24.625" style="107" bestFit="1" customWidth="1"/>
    <col min="14069" max="14074" width="9" style="107" customWidth="1"/>
    <col min="14075" max="14075" width="8.625" style="107" customWidth="1"/>
    <col min="14076" max="14076" width="5.625" style="107" bestFit="1" customWidth="1"/>
    <col min="14077" max="14077" width="7" style="107" bestFit="1" customWidth="1"/>
    <col min="14078" max="14082" width="5.625" style="107" bestFit="1" customWidth="1"/>
    <col min="14083" max="14083" width="6.125" style="107" bestFit="1" customWidth="1"/>
    <col min="14084" max="14084" width="9.625" style="107" bestFit="1" customWidth="1"/>
    <col min="14085" max="14085" width="7.125" style="107" bestFit="1" customWidth="1"/>
    <col min="14086" max="14086" width="9.125" style="107" bestFit="1" customWidth="1"/>
    <col min="14087" max="14087" width="8.5" style="107" bestFit="1" customWidth="1"/>
    <col min="14088" max="14322" width="10" style="107"/>
    <col min="14323" max="14323" width="3.625" style="107" customWidth="1"/>
    <col min="14324" max="14324" width="24.625" style="107" bestFit="1" customWidth="1"/>
    <col min="14325" max="14330" width="9" style="107" customWidth="1"/>
    <col min="14331" max="14331" width="8.625" style="107" customWidth="1"/>
    <col min="14332" max="14332" width="5.625" style="107" bestFit="1" customWidth="1"/>
    <col min="14333" max="14333" width="7" style="107" bestFit="1" customWidth="1"/>
    <col min="14334" max="14338" width="5.625" style="107" bestFit="1" customWidth="1"/>
    <col min="14339" max="14339" width="6.125" style="107" bestFit="1" customWidth="1"/>
    <col min="14340" max="14340" width="9.625" style="107" bestFit="1" customWidth="1"/>
    <col min="14341" max="14341" width="7.125" style="107" bestFit="1" customWidth="1"/>
    <col min="14342" max="14342" width="9.125" style="107" bestFit="1" customWidth="1"/>
    <col min="14343" max="14343" width="8.5" style="107" bestFit="1" customWidth="1"/>
    <col min="14344" max="14578" width="10" style="107"/>
    <col min="14579" max="14579" width="3.625" style="107" customWidth="1"/>
    <col min="14580" max="14580" width="24.625" style="107" bestFit="1" customWidth="1"/>
    <col min="14581" max="14586" width="9" style="107" customWidth="1"/>
    <col min="14587" max="14587" width="8.625" style="107" customWidth="1"/>
    <col min="14588" max="14588" width="5.625" style="107" bestFit="1" customWidth="1"/>
    <col min="14589" max="14589" width="7" style="107" bestFit="1" customWidth="1"/>
    <col min="14590" max="14594" width="5.625" style="107" bestFit="1" customWidth="1"/>
    <col min="14595" max="14595" width="6.125" style="107" bestFit="1" customWidth="1"/>
    <col min="14596" max="14596" width="9.625" style="107" bestFit="1" customWidth="1"/>
    <col min="14597" max="14597" width="7.125" style="107" bestFit="1" customWidth="1"/>
    <col min="14598" max="14598" width="9.125" style="107" bestFit="1" customWidth="1"/>
    <col min="14599" max="14599" width="8.5" style="107" bestFit="1" customWidth="1"/>
    <col min="14600" max="14834" width="10" style="107"/>
    <col min="14835" max="14835" width="3.625" style="107" customWidth="1"/>
    <col min="14836" max="14836" width="24.625" style="107" bestFit="1" customWidth="1"/>
    <col min="14837" max="14842" width="9" style="107" customWidth="1"/>
    <col min="14843" max="14843" width="8.625" style="107" customWidth="1"/>
    <col min="14844" max="14844" width="5.625" style="107" bestFit="1" customWidth="1"/>
    <col min="14845" max="14845" width="7" style="107" bestFit="1" customWidth="1"/>
    <col min="14846" max="14850" width="5.625" style="107" bestFit="1" customWidth="1"/>
    <col min="14851" max="14851" width="6.125" style="107" bestFit="1" customWidth="1"/>
    <col min="14852" max="14852" width="9.625" style="107" bestFit="1" customWidth="1"/>
    <col min="14853" max="14853" width="7.125" style="107" bestFit="1" customWidth="1"/>
    <col min="14854" max="14854" width="9.125" style="107" bestFit="1" customWidth="1"/>
    <col min="14855" max="14855" width="8.5" style="107" bestFit="1" customWidth="1"/>
    <col min="14856" max="15090" width="10" style="107"/>
    <col min="15091" max="15091" width="3.625" style="107" customWidth="1"/>
    <col min="15092" max="15092" width="24.625" style="107" bestFit="1" customWidth="1"/>
    <col min="15093" max="15098" width="9" style="107" customWidth="1"/>
    <col min="15099" max="15099" width="8.625" style="107" customWidth="1"/>
    <col min="15100" max="15100" width="5.625" style="107" bestFit="1" customWidth="1"/>
    <col min="15101" max="15101" width="7" style="107" bestFit="1" customWidth="1"/>
    <col min="15102" max="15106" width="5.625" style="107" bestFit="1" customWidth="1"/>
    <col min="15107" max="15107" width="6.125" style="107" bestFit="1" customWidth="1"/>
    <col min="15108" max="15108" width="9.625" style="107" bestFit="1" customWidth="1"/>
    <col min="15109" max="15109" width="7.125" style="107" bestFit="1" customWidth="1"/>
    <col min="15110" max="15110" width="9.125" style="107" bestFit="1" customWidth="1"/>
    <col min="15111" max="15111" width="8.5" style="107" bestFit="1" customWidth="1"/>
    <col min="15112" max="15346" width="10" style="107"/>
    <col min="15347" max="15347" width="3.625" style="107" customWidth="1"/>
    <col min="15348" max="15348" width="24.625" style="107" bestFit="1" customWidth="1"/>
    <col min="15349" max="15354" width="9" style="107" customWidth="1"/>
    <col min="15355" max="15355" width="8.625" style="107" customWidth="1"/>
    <col min="15356" max="15356" width="5.625" style="107" bestFit="1" customWidth="1"/>
    <col min="15357" max="15357" width="7" style="107" bestFit="1" customWidth="1"/>
    <col min="15358" max="15362" width="5.625" style="107" bestFit="1" customWidth="1"/>
    <col min="15363" max="15363" width="6.125" style="107" bestFit="1" customWidth="1"/>
    <col min="15364" max="15364" width="9.625" style="107" bestFit="1" customWidth="1"/>
    <col min="15365" max="15365" width="7.125" style="107" bestFit="1" customWidth="1"/>
    <col min="15366" max="15366" width="9.125" style="107" bestFit="1" customWidth="1"/>
    <col min="15367" max="15367" width="8.5" style="107" bestFit="1" customWidth="1"/>
    <col min="15368" max="15602" width="10" style="107"/>
    <col min="15603" max="15603" width="3.625" style="107" customWidth="1"/>
    <col min="15604" max="15604" width="24.625" style="107" bestFit="1" customWidth="1"/>
    <col min="15605" max="15610" width="9" style="107" customWidth="1"/>
    <col min="15611" max="15611" width="8.625" style="107" customWidth="1"/>
    <col min="15612" max="15612" width="5.625" style="107" bestFit="1" customWidth="1"/>
    <col min="15613" max="15613" width="7" style="107" bestFit="1" customWidth="1"/>
    <col min="15614" max="15618" width="5.625" style="107" bestFit="1" customWidth="1"/>
    <col min="15619" max="15619" width="6.125" style="107" bestFit="1" customWidth="1"/>
    <col min="15620" max="15620" width="9.625" style="107" bestFit="1" customWidth="1"/>
    <col min="15621" max="15621" width="7.125" style="107" bestFit="1" customWidth="1"/>
    <col min="15622" max="15622" width="9.125" style="107" bestFit="1" customWidth="1"/>
    <col min="15623" max="15623" width="8.5" style="107" bestFit="1" customWidth="1"/>
    <col min="15624" max="15858" width="10" style="107"/>
    <col min="15859" max="15859" width="3.625" style="107" customWidth="1"/>
    <col min="15860" max="15860" width="24.625" style="107" bestFit="1" customWidth="1"/>
    <col min="15861" max="15866" width="9" style="107" customWidth="1"/>
    <col min="15867" max="15867" width="8.625" style="107" customWidth="1"/>
    <col min="15868" max="15868" width="5.625" style="107" bestFit="1" customWidth="1"/>
    <col min="15869" max="15869" width="7" style="107" bestFit="1" customWidth="1"/>
    <col min="15870" max="15874" width="5.625" style="107" bestFit="1" customWidth="1"/>
    <col min="15875" max="15875" width="6.125" style="107" bestFit="1" customWidth="1"/>
    <col min="15876" max="15876" width="9.625" style="107" bestFit="1" customWidth="1"/>
    <col min="15877" max="15877" width="7.125" style="107" bestFit="1" customWidth="1"/>
    <col min="15878" max="15878" width="9.125" style="107" bestFit="1" customWidth="1"/>
    <col min="15879" max="15879" width="8.5" style="107" bestFit="1" customWidth="1"/>
    <col min="15880" max="16114" width="10" style="107"/>
    <col min="16115" max="16115" width="3.625" style="107" customWidth="1"/>
    <col min="16116" max="16116" width="24.625" style="107" bestFit="1" customWidth="1"/>
    <col min="16117" max="16122" width="9" style="107" customWidth="1"/>
    <col min="16123" max="16123" width="8.625" style="107" customWidth="1"/>
    <col min="16124" max="16124" width="5.625" style="107" bestFit="1" customWidth="1"/>
    <col min="16125" max="16125" width="7" style="107" bestFit="1" customWidth="1"/>
    <col min="16126" max="16130" width="5.625" style="107" bestFit="1" customWidth="1"/>
    <col min="16131" max="16131" width="6.125" style="107" bestFit="1" customWidth="1"/>
    <col min="16132" max="16132" width="9.625" style="107" bestFit="1" customWidth="1"/>
    <col min="16133" max="16133" width="7.125" style="107" bestFit="1" customWidth="1"/>
    <col min="16134" max="16134" width="9.125" style="107" bestFit="1" customWidth="1"/>
    <col min="16135" max="16135" width="8.5" style="107" bestFit="1" customWidth="1"/>
    <col min="16136" max="16384" width="11" style="107"/>
  </cols>
  <sheetData>
    <row r="1" spans="1:13" ht="14.1" customHeight="1" x14ac:dyDescent="0.2">
      <c r="A1" s="793" t="s">
        <v>33</v>
      </c>
      <c r="B1" s="793"/>
      <c r="C1" s="793"/>
      <c r="D1" s="105"/>
      <c r="E1" s="105"/>
      <c r="F1" s="105"/>
      <c r="G1" s="105"/>
    </row>
    <row r="2" spans="1:13" ht="14.1" customHeight="1" x14ac:dyDescent="0.2">
      <c r="A2" s="794"/>
      <c r="B2" s="794"/>
      <c r="C2" s="794"/>
      <c r="D2" s="108"/>
      <c r="E2" s="108"/>
      <c r="F2" s="108"/>
      <c r="G2" s="78" t="s">
        <v>149</v>
      </c>
    </row>
    <row r="3" spans="1:13" ht="14.1" customHeight="1" x14ac:dyDescent="0.2">
      <c r="A3" s="133"/>
      <c r="B3" s="798">
        <f>INDICE!A3</f>
        <v>46265</v>
      </c>
      <c r="C3" s="799"/>
      <c r="D3" s="799" t="s">
        <v>115</v>
      </c>
      <c r="E3" s="799"/>
      <c r="F3" s="799" t="s">
        <v>116</v>
      </c>
      <c r="G3" s="799"/>
    </row>
    <row r="4" spans="1:13" ht="30.6" customHeight="1" x14ac:dyDescent="0.2">
      <c r="A4" s="121"/>
      <c r="B4" s="134" t="s">
        <v>187</v>
      </c>
      <c r="C4" s="135" t="s">
        <v>188</v>
      </c>
      <c r="D4" s="134" t="s">
        <v>187</v>
      </c>
      <c r="E4" s="135" t="s">
        <v>188</v>
      </c>
      <c r="F4" s="134" t="s">
        <v>187</v>
      </c>
      <c r="G4" s="135" t="s">
        <v>188</v>
      </c>
    </row>
    <row r="5" spans="1:13" ht="14.1" customHeight="1" x14ac:dyDescent="0.2">
      <c r="A5" s="106" t="s">
        <v>189</v>
      </c>
      <c r="B5" s="111">
        <v>683.20748999999569</v>
      </c>
      <c r="C5" s="114">
        <v>30.178660000000004</v>
      </c>
      <c r="D5" s="111">
        <v>4794.8814799999955</v>
      </c>
      <c r="E5" s="111">
        <v>195.64207000000005</v>
      </c>
      <c r="F5" s="111">
        <v>7063.0001799999964</v>
      </c>
      <c r="G5" s="111">
        <v>284.65613999999999</v>
      </c>
      <c r="L5" s="136"/>
      <c r="M5" s="136"/>
    </row>
    <row r="6" spans="1:13" ht="14.1" customHeight="1" x14ac:dyDescent="0.2">
      <c r="A6" s="106" t="s">
        <v>190</v>
      </c>
      <c r="B6" s="111">
        <v>1305.4347499999997</v>
      </c>
      <c r="C6" s="111">
        <v>368.32977000000017</v>
      </c>
      <c r="D6" s="111">
        <v>11209.454820000001</v>
      </c>
      <c r="E6" s="111">
        <v>3259.4222499999996</v>
      </c>
      <c r="F6" s="111">
        <v>16892.560020000001</v>
      </c>
      <c r="G6" s="111">
        <v>4930.7555199999988</v>
      </c>
      <c r="L6" s="136"/>
      <c r="M6" s="136"/>
    </row>
    <row r="7" spans="1:13" ht="14.1" customHeight="1" x14ac:dyDescent="0.2">
      <c r="A7" s="117" t="s">
        <v>184</v>
      </c>
      <c r="B7" s="118">
        <v>1988.6422399999954</v>
      </c>
      <c r="C7" s="118">
        <v>398.50843000000015</v>
      </c>
      <c r="D7" s="118">
        <v>16004.336299999995</v>
      </c>
      <c r="E7" s="118">
        <v>3455.0643199999995</v>
      </c>
      <c r="F7" s="118">
        <v>23955.560199999996</v>
      </c>
      <c r="G7" s="118">
        <v>5215.4116599999988</v>
      </c>
    </row>
    <row r="8" spans="1:13" ht="14.1" customHeight="1" x14ac:dyDescent="0.2">
      <c r="G8" s="78" t="s">
        <v>217</v>
      </c>
    </row>
    <row r="9" spans="1:13" ht="14.1" customHeight="1" x14ac:dyDescent="0.2">
      <c r="A9" s="100" t="s">
        <v>426</v>
      </c>
    </row>
    <row r="10" spans="1:13" ht="14.1" customHeight="1" x14ac:dyDescent="0.2">
      <c r="A10" s="100" t="s">
        <v>218</v>
      </c>
    </row>
    <row r="14" spans="1:13" ht="14.1" customHeight="1" x14ac:dyDescent="0.2">
      <c r="B14" s="475"/>
      <c r="D14" s="475"/>
      <c r="F14" s="475"/>
    </row>
    <row r="15" spans="1:13" ht="14.1" customHeight="1" x14ac:dyDescent="0.2">
      <c r="B15" s="475"/>
      <c r="D15" s="475"/>
      <c r="F15" s="475"/>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429</v>
      </c>
    </row>
    <row r="2" spans="1:13" ht="15.75" x14ac:dyDescent="0.25">
      <c r="A2" s="2"/>
      <c r="J2" s="78" t="s">
        <v>149</v>
      </c>
    </row>
    <row r="3" spans="1:13" ht="14.1" customHeight="1" x14ac:dyDescent="0.2">
      <c r="A3" s="89"/>
      <c r="B3" s="785">
        <f>INDICE!A3</f>
        <v>46265</v>
      </c>
      <c r="C3" s="785"/>
      <c r="D3" s="785">
        <f>INDICE!C3</f>
        <v>0</v>
      </c>
      <c r="E3" s="785"/>
      <c r="F3" s="90"/>
      <c r="G3" s="786" t="s">
        <v>116</v>
      </c>
      <c r="H3" s="786"/>
      <c r="I3" s="786"/>
      <c r="J3" s="786"/>
    </row>
    <row r="4" spans="1:13" x14ac:dyDescent="0.2">
      <c r="A4" s="91"/>
      <c r="B4" s="600" t="s">
        <v>141</v>
      </c>
      <c r="C4" s="600" t="s">
        <v>142</v>
      </c>
      <c r="D4" s="600" t="s">
        <v>169</v>
      </c>
      <c r="E4" s="600" t="s">
        <v>180</v>
      </c>
      <c r="F4" s="600"/>
      <c r="G4" s="600" t="s">
        <v>141</v>
      </c>
      <c r="H4" s="600" t="s">
        <v>142</v>
      </c>
      <c r="I4" s="600" t="s">
        <v>169</v>
      </c>
      <c r="J4" s="600" t="s">
        <v>180</v>
      </c>
    </row>
    <row r="5" spans="1:13" x14ac:dyDescent="0.2">
      <c r="A5" s="361" t="s">
        <v>151</v>
      </c>
      <c r="B5" s="93">
        <f>'GNA CCAA'!B5</f>
        <v>107.71126000000005</v>
      </c>
      <c r="C5" s="93">
        <f>'GNA CCAA'!C5</f>
        <v>4.5384200000000003</v>
      </c>
      <c r="D5" s="93">
        <f>'GO CCAA'!B5</f>
        <v>272.12468000000007</v>
      </c>
      <c r="E5" s="337">
        <f>SUM(B5:D5)</f>
        <v>384.37436000000014</v>
      </c>
      <c r="F5" s="93"/>
      <c r="G5" s="93">
        <f>'GNA CCAA'!F5</f>
        <v>1090.3715699999998</v>
      </c>
      <c r="H5" s="93">
        <f>'GNA CCAA'!G5</f>
        <v>44.642939999999967</v>
      </c>
      <c r="I5" s="93">
        <f>'GO CCAA'!G5</f>
        <v>3472.9829300000051</v>
      </c>
      <c r="J5" s="337">
        <f>SUM(G5:I5)</f>
        <v>4607.9974400000046</v>
      </c>
    </row>
    <row r="6" spans="1:13" x14ac:dyDescent="0.2">
      <c r="A6" s="362" t="s">
        <v>152</v>
      </c>
      <c r="B6" s="95">
        <f>'GNA CCAA'!B6</f>
        <v>20.621450000000006</v>
      </c>
      <c r="C6" s="95">
        <f>'GNA CCAA'!C6</f>
        <v>0.86334000000000011</v>
      </c>
      <c r="D6" s="95">
        <f>'GO CCAA'!B6</f>
        <v>61.8964</v>
      </c>
      <c r="E6" s="339">
        <f>SUM(B6:D6)</f>
        <v>83.381190000000004</v>
      </c>
      <c r="F6" s="95"/>
      <c r="G6" s="95">
        <f>'GNA CCAA'!F6</f>
        <v>200.01489999999967</v>
      </c>
      <c r="H6" s="95">
        <f>'GNA CCAA'!G6</f>
        <v>8.3447700000000022</v>
      </c>
      <c r="I6" s="95">
        <f>'GO CCAA'!G6</f>
        <v>809.90655000000015</v>
      </c>
      <c r="J6" s="339">
        <f t="shared" ref="J6:J24" si="0">SUM(G6:I6)</f>
        <v>1018.2662199999999</v>
      </c>
    </row>
    <row r="7" spans="1:13" x14ac:dyDescent="0.2">
      <c r="A7" s="362" t="s">
        <v>153</v>
      </c>
      <c r="B7" s="95">
        <f>'GNA CCAA'!B7</f>
        <v>13.41921</v>
      </c>
      <c r="C7" s="95">
        <f>'GNA CCAA'!C7</f>
        <v>0.69710000000000005</v>
      </c>
      <c r="D7" s="95">
        <f>'GO CCAA'!B7</f>
        <v>32.460890000000006</v>
      </c>
      <c r="E7" s="339">
        <f t="shared" ref="E7:E24" si="1">SUM(B7:D7)</f>
        <v>46.577200000000005</v>
      </c>
      <c r="F7" s="95"/>
      <c r="G7" s="95">
        <f>'GNA CCAA'!F7</f>
        <v>120.22367000000007</v>
      </c>
      <c r="H7" s="95">
        <f>'GNA CCAA'!G7</f>
        <v>6.9310299999999998</v>
      </c>
      <c r="I7" s="95">
        <f>'GO CCAA'!G7</f>
        <v>380.26850999999999</v>
      </c>
      <c r="J7" s="339">
        <f t="shared" si="0"/>
        <v>507.42321000000004</v>
      </c>
    </row>
    <row r="8" spans="1:13" x14ac:dyDescent="0.2">
      <c r="A8" s="362" t="s">
        <v>154</v>
      </c>
      <c r="B8" s="95">
        <f>'GNA CCAA'!B8</f>
        <v>33.54607</v>
      </c>
      <c r="C8" s="95">
        <f>'GNA CCAA'!C8</f>
        <v>1.4070300000000004</v>
      </c>
      <c r="D8" s="95">
        <f>'GO CCAA'!B8</f>
        <v>32.478850000000001</v>
      </c>
      <c r="E8" s="339">
        <f t="shared" si="1"/>
        <v>67.431950000000001</v>
      </c>
      <c r="F8" s="95"/>
      <c r="G8" s="95">
        <f>'GNA CCAA'!F8</f>
        <v>278.52291000000002</v>
      </c>
      <c r="H8" s="95">
        <f>'GNA CCAA'!G8</f>
        <v>12.688320000000003</v>
      </c>
      <c r="I8" s="95">
        <f>'GO CCAA'!G8</f>
        <v>329.43700999999999</v>
      </c>
      <c r="J8" s="339">
        <f t="shared" si="0"/>
        <v>620.64823999999999</v>
      </c>
    </row>
    <row r="9" spans="1:13" x14ac:dyDescent="0.2">
      <c r="A9" s="362" t="s">
        <v>155</v>
      </c>
      <c r="B9" s="95">
        <f>'GNA CCAA'!B9</f>
        <v>39.880729999999993</v>
      </c>
      <c r="C9" s="95">
        <f>'GNA CCAA'!C9</f>
        <v>7.3390400000000007</v>
      </c>
      <c r="D9" s="95">
        <f>'GO CCAA'!B9</f>
        <v>49.592199999999991</v>
      </c>
      <c r="E9" s="339">
        <f t="shared" si="1"/>
        <v>96.811969999999988</v>
      </c>
      <c r="F9" s="95"/>
      <c r="G9" s="95">
        <f>'GNA CCAA'!F9</f>
        <v>461.70197999999988</v>
      </c>
      <c r="H9" s="95">
        <f>'GNA CCAA'!G9</f>
        <v>97.304089999999988</v>
      </c>
      <c r="I9" s="95">
        <f>'GO CCAA'!G9</f>
        <v>629.06966999999997</v>
      </c>
      <c r="J9" s="339">
        <f t="shared" si="0"/>
        <v>1188.0757399999998</v>
      </c>
    </row>
    <row r="10" spans="1:13" x14ac:dyDescent="0.2">
      <c r="A10" s="362" t="s">
        <v>156</v>
      </c>
      <c r="B10" s="95">
        <f>'GNA CCAA'!B10</f>
        <v>11.540049999999995</v>
      </c>
      <c r="C10" s="95">
        <f>'GNA CCAA'!C10</f>
        <v>0.45888000000000001</v>
      </c>
      <c r="D10" s="95">
        <f>'GO CCAA'!B10</f>
        <v>25.70636</v>
      </c>
      <c r="E10" s="339">
        <f t="shared" si="1"/>
        <v>37.705289999999998</v>
      </c>
      <c r="F10" s="95"/>
      <c r="G10" s="95">
        <f>'GNA CCAA'!F10</f>
        <v>96.350139999999982</v>
      </c>
      <c r="H10" s="95">
        <f>'GNA CCAA'!G10</f>
        <v>3.8342299999999994</v>
      </c>
      <c r="I10" s="95">
        <f>'GO CCAA'!G10</f>
        <v>291.46598000000017</v>
      </c>
      <c r="J10" s="339">
        <f t="shared" si="0"/>
        <v>391.65035000000017</v>
      </c>
    </row>
    <row r="11" spans="1:13" x14ac:dyDescent="0.2">
      <c r="A11" s="362" t="s">
        <v>157</v>
      </c>
      <c r="B11" s="95">
        <f>'GNA CCAA'!B11</f>
        <v>46.353570000000012</v>
      </c>
      <c r="C11" s="95">
        <f>'GNA CCAA'!C11</f>
        <v>2.8937199999999996</v>
      </c>
      <c r="D11" s="95">
        <f>'GO CCAA'!B11</f>
        <v>138.69096999999999</v>
      </c>
      <c r="E11" s="339">
        <f t="shared" si="1"/>
        <v>187.93826000000001</v>
      </c>
      <c r="F11" s="95"/>
      <c r="G11" s="95">
        <f>'GNA CCAA'!F11</f>
        <v>383.97747000000089</v>
      </c>
      <c r="H11" s="95">
        <f>'GNA CCAA'!G11</f>
        <v>19.475339999999974</v>
      </c>
      <c r="I11" s="95">
        <f>'GO CCAA'!G11</f>
        <v>1688.6471400000007</v>
      </c>
      <c r="J11" s="339">
        <f t="shared" si="0"/>
        <v>2092.0999500000016</v>
      </c>
    </row>
    <row r="12" spans="1:13" x14ac:dyDescent="0.2">
      <c r="A12" s="362" t="s">
        <v>504</v>
      </c>
      <c r="B12" s="95">
        <f>'GNA CCAA'!B12</f>
        <v>30.656349999999986</v>
      </c>
      <c r="C12" s="95">
        <f>'GNA CCAA'!C12</f>
        <v>1.1027100000000001</v>
      </c>
      <c r="D12" s="95">
        <f>'GO CCAA'!B12</f>
        <v>93.145020000000017</v>
      </c>
      <c r="E12" s="339">
        <f t="shared" si="1"/>
        <v>124.90407999999999</v>
      </c>
      <c r="F12" s="95"/>
      <c r="G12" s="95">
        <f>'GNA CCAA'!F12</f>
        <v>310.28833000000049</v>
      </c>
      <c r="H12" s="95">
        <f>'GNA CCAA'!G12</f>
        <v>11.012100000000006</v>
      </c>
      <c r="I12" s="95">
        <f>'GO CCAA'!G12</f>
        <v>1247.3099899999991</v>
      </c>
      <c r="J12" s="339">
        <f t="shared" si="0"/>
        <v>1568.6104199999995</v>
      </c>
    </row>
    <row r="13" spans="1:13" x14ac:dyDescent="0.2">
      <c r="A13" s="362" t="s">
        <v>158</v>
      </c>
      <c r="B13" s="95">
        <f>'GNA CCAA'!B13</f>
        <v>115.50615000000001</v>
      </c>
      <c r="C13" s="95">
        <f>'GNA CCAA'!C13</f>
        <v>5.5029699999999995</v>
      </c>
      <c r="D13" s="95">
        <f>'GO CCAA'!B13</f>
        <v>269.66352000000001</v>
      </c>
      <c r="E13" s="339">
        <f t="shared" si="1"/>
        <v>390.67264</v>
      </c>
      <c r="F13" s="95"/>
      <c r="G13" s="95">
        <f>'GNA CCAA'!F13</f>
        <v>1229.1672999999992</v>
      </c>
      <c r="H13" s="95">
        <f>'GNA CCAA'!G13</f>
        <v>56.706999999999944</v>
      </c>
      <c r="I13" s="95">
        <f>'GO CCAA'!G13</f>
        <v>3596.0870700000032</v>
      </c>
      <c r="J13" s="339">
        <f t="shared" si="0"/>
        <v>4881.9613700000027</v>
      </c>
    </row>
    <row r="14" spans="1:13" x14ac:dyDescent="0.2">
      <c r="A14" s="362" t="s">
        <v>159</v>
      </c>
      <c r="B14" s="95">
        <f>'GNA CCAA'!B14</f>
        <v>0.54214000000000007</v>
      </c>
      <c r="C14" s="95">
        <f>'GNA CCAA'!C14</f>
        <v>7.3939999999999992E-2</v>
      </c>
      <c r="D14" s="95">
        <f>'GO CCAA'!B14</f>
        <v>3.8972399999999996</v>
      </c>
      <c r="E14" s="339">
        <f t="shared" si="1"/>
        <v>4.5133199999999993</v>
      </c>
      <c r="F14" s="95"/>
      <c r="G14" s="95">
        <f>'GNA CCAA'!F14</f>
        <v>6.1221899999999998</v>
      </c>
      <c r="H14" s="95">
        <f>'GNA CCAA'!G14</f>
        <v>0.80886000000000002</v>
      </c>
      <c r="I14" s="95">
        <f>'GO CCAA'!G14</f>
        <v>16.390530000000002</v>
      </c>
      <c r="J14" s="339">
        <f t="shared" si="0"/>
        <v>23.321580000000001</v>
      </c>
    </row>
    <row r="15" spans="1:13" x14ac:dyDescent="0.2">
      <c r="A15" s="362" t="s">
        <v>160</v>
      </c>
      <c r="B15" s="95">
        <f>'GNA CCAA'!B15</f>
        <v>80.475269999999995</v>
      </c>
      <c r="C15" s="95">
        <f>'GNA CCAA'!C15</f>
        <v>3.1306299999999996</v>
      </c>
      <c r="D15" s="95">
        <f>'GO CCAA'!B15</f>
        <v>151.36877000000004</v>
      </c>
      <c r="E15" s="339">
        <f t="shared" si="1"/>
        <v>234.97467000000003</v>
      </c>
      <c r="F15" s="95"/>
      <c r="G15" s="95">
        <f>'GNA CCAA'!F15</f>
        <v>806.34240999999963</v>
      </c>
      <c r="H15" s="95">
        <f>'GNA CCAA'!G15</f>
        <v>32.579649999999972</v>
      </c>
      <c r="I15" s="95">
        <f>'GO CCAA'!G15</f>
        <v>2006.6470199999987</v>
      </c>
      <c r="J15" s="339">
        <f t="shared" si="0"/>
        <v>2845.5690799999984</v>
      </c>
      <c r="L15" s="91"/>
      <c r="M15" s="91"/>
    </row>
    <row r="16" spans="1:13" x14ac:dyDescent="0.2">
      <c r="A16" s="362" t="s">
        <v>161</v>
      </c>
      <c r="B16" s="95">
        <f>'GNA CCAA'!B16</f>
        <v>14.586999999999996</v>
      </c>
      <c r="C16" s="95">
        <f>'GNA CCAA'!C16</f>
        <v>0.49446000000000007</v>
      </c>
      <c r="D16" s="95">
        <f>'GO CCAA'!B16</f>
        <v>56.365850000000009</v>
      </c>
      <c r="E16" s="339">
        <f t="shared" si="1"/>
        <v>71.447310000000002</v>
      </c>
      <c r="F16" s="95"/>
      <c r="G16" s="95">
        <f>'GNA CCAA'!F16</f>
        <v>135.83419999999992</v>
      </c>
      <c r="H16" s="95">
        <f>'GNA CCAA'!G16</f>
        <v>4.3551600000000041</v>
      </c>
      <c r="I16" s="95">
        <f>'GO CCAA'!G16</f>
        <v>690.57826999999986</v>
      </c>
      <c r="J16" s="339">
        <f t="shared" si="0"/>
        <v>830.76762999999983</v>
      </c>
    </row>
    <row r="17" spans="1:10" x14ac:dyDescent="0.2">
      <c r="A17" s="362" t="s">
        <v>162</v>
      </c>
      <c r="B17" s="95">
        <f>'GNA CCAA'!B17</f>
        <v>38.084319999999998</v>
      </c>
      <c r="C17" s="95">
        <f>'GNA CCAA'!C17</f>
        <v>2.0086800000000005</v>
      </c>
      <c r="D17" s="95">
        <f>'GO CCAA'!B17</f>
        <v>111.09180000000002</v>
      </c>
      <c r="E17" s="339">
        <f t="shared" si="1"/>
        <v>151.18480000000002</v>
      </c>
      <c r="F17" s="95"/>
      <c r="G17" s="95">
        <f>'GNA CCAA'!F17</f>
        <v>342.04483000000033</v>
      </c>
      <c r="H17" s="95">
        <f>'GNA CCAA'!G17</f>
        <v>17.237259999999996</v>
      </c>
      <c r="I17" s="95">
        <f>'GO CCAA'!G17</f>
        <v>1329.2178199999994</v>
      </c>
      <c r="J17" s="339">
        <f t="shared" si="0"/>
        <v>1688.4999099999998</v>
      </c>
    </row>
    <row r="18" spans="1:10" x14ac:dyDescent="0.2">
      <c r="A18" s="362" t="s">
        <v>163</v>
      </c>
      <c r="B18" s="95">
        <f>'GNA CCAA'!B18</f>
        <v>3.8925400000000003</v>
      </c>
      <c r="C18" s="95">
        <f>'GNA CCAA'!C18</f>
        <v>0.15816999999999998</v>
      </c>
      <c r="D18" s="95">
        <f>'GO CCAA'!B18</f>
        <v>12.010680000000004</v>
      </c>
      <c r="E18" s="339">
        <f t="shared" si="1"/>
        <v>16.061390000000003</v>
      </c>
      <c r="F18" s="95"/>
      <c r="G18" s="95">
        <f>'GNA CCAA'!F18</f>
        <v>37.727690000000017</v>
      </c>
      <c r="H18" s="95">
        <f>'GNA CCAA'!G18</f>
        <v>1.4708299999999994</v>
      </c>
      <c r="I18" s="95">
        <f>'GO CCAA'!G18</f>
        <v>158.15146999999999</v>
      </c>
      <c r="J18" s="339">
        <f t="shared" si="0"/>
        <v>197.34998999999999</v>
      </c>
    </row>
    <row r="19" spans="1:10" x14ac:dyDescent="0.2">
      <c r="A19" s="362" t="s">
        <v>164</v>
      </c>
      <c r="B19" s="95">
        <f>'GNA CCAA'!B19</f>
        <v>68.458579999999998</v>
      </c>
      <c r="C19" s="95">
        <f>'GNA CCAA'!C19</f>
        <v>2.1088299999999998</v>
      </c>
      <c r="D19" s="95">
        <f>'GO CCAA'!B19</f>
        <v>118.53769</v>
      </c>
      <c r="E19" s="339">
        <f t="shared" si="1"/>
        <v>189.10509999999999</v>
      </c>
      <c r="F19" s="95"/>
      <c r="G19" s="95">
        <f>'GNA CCAA'!F19</f>
        <v>928.19798999999966</v>
      </c>
      <c r="H19" s="95">
        <f>'GNA CCAA'!G19</f>
        <v>32.520189999999992</v>
      </c>
      <c r="I19" s="95">
        <f>'GO CCAA'!G19</f>
        <v>1726.4559300000005</v>
      </c>
      <c r="J19" s="339">
        <f t="shared" si="0"/>
        <v>2687.1741099999999</v>
      </c>
    </row>
    <row r="20" spans="1:10" x14ac:dyDescent="0.2">
      <c r="A20" s="362" t="s">
        <v>165</v>
      </c>
      <c r="B20" s="95">
        <f>'GNA CCAA'!B20</f>
        <v>0.66153000000000006</v>
      </c>
      <c r="C20" s="485">
        <f>'GNA CCAA'!C20</f>
        <v>0</v>
      </c>
      <c r="D20" s="95">
        <f>'GO CCAA'!B20</f>
        <v>1.3504500000000002</v>
      </c>
      <c r="E20" s="339">
        <f t="shared" si="1"/>
        <v>2.0119800000000003</v>
      </c>
      <c r="F20" s="95"/>
      <c r="G20" s="95">
        <f>'GNA CCAA'!F20</f>
        <v>7.1935599999999997</v>
      </c>
      <c r="H20" s="485">
        <f>'GNA CCAA'!G20</f>
        <v>0</v>
      </c>
      <c r="I20" s="95">
        <f>'GO CCAA'!G20</f>
        <v>13.039209999999999</v>
      </c>
      <c r="J20" s="339">
        <f t="shared" si="0"/>
        <v>20.232769999999999</v>
      </c>
    </row>
    <row r="21" spans="1:10" x14ac:dyDescent="0.2">
      <c r="A21" s="362" t="s">
        <v>166</v>
      </c>
      <c r="B21" s="95">
        <f>'GNA CCAA'!B21</f>
        <v>19.321359999999999</v>
      </c>
      <c r="C21" s="95">
        <f>'GNA CCAA'!C21</f>
        <v>0.79525000000000001</v>
      </c>
      <c r="D21" s="95">
        <f>'GO CCAA'!B21</f>
        <v>65.91116000000001</v>
      </c>
      <c r="E21" s="339">
        <f t="shared" si="1"/>
        <v>86.027770000000004</v>
      </c>
      <c r="F21" s="95"/>
      <c r="G21" s="95">
        <f>'GNA CCAA'!F21</f>
        <v>196.05558000000002</v>
      </c>
      <c r="H21" s="95">
        <f>'GNA CCAA'!G21</f>
        <v>8.4873900000000031</v>
      </c>
      <c r="I21" s="95">
        <f>'GO CCAA'!G21</f>
        <v>912.89129999999989</v>
      </c>
      <c r="J21" s="339">
        <f t="shared" si="0"/>
        <v>1117.43427</v>
      </c>
    </row>
    <row r="22" spans="1:10" x14ac:dyDescent="0.2">
      <c r="A22" s="362" t="s">
        <v>167</v>
      </c>
      <c r="B22" s="95">
        <f>'GNA CCAA'!B22</f>
        <v>9.7921400000000016</v>
      </c>
      <c r="C22" s="95">
        <f>'GNA CCAA'!C22</f>
        <v>0.42446999999999996</v>
      </c>
      <c r="D22" s="95">
        <f>'GO CCAA'!B22</f>
        <v>45.18990999999999</v>
      </c>
      <c r="E22" s="339">
        <f t="shared" si="1"/>
        <v>55.406519999999993</v>
      </c>
      <c r="F22" s="95"/>
      <c r="G22" s="95">
        <f>'GNA CCAA'!F22</f>
        <v>98.198750000000032</v>
      </c>
      <c r="H22" s="95">
        <f>'GNA CCAA'!G22</f>
        <v>3.8348400000000007</v>
      </c>
      <c r="I22" s="95">
        <f>'GO CCAA'!G22</f>
        <v>639.41852000000006</v>
      </c>
      <c r="J22" s="339">
        <f t="shared" si="0"/>
        <v>741.45211000000006</v>
      </c>
    </row>
    <row r="23" spans="1:10" x14ac:dyDescent="0.2">
      <c r="A23" s="363" t="s">
        <v>168</v>
      </c>
      <c r="B23" s="95">
        <f>'GNA CCAA'!B23</f>
        <v>22.566869999999991</v>
      </c>
      <c r="C23" s="95">
        <f>'GNA CCAA'!C23</f>
        <v>1.7370200000000002</v>
      </c>
      <c r="D23" s="95">
        <f>'GO CCAA'!B23</f>
        <v>113.29067000000003</v>
      </c>
      <c r="E23" s="339">
        <f t="shared" si="1"/>
        <v>137.59456000000003</v>
      </c>
      <c r="F23" s="95"/>
      <c r="G23" s="95">
        <f>'GNA CCAA'!F23</f>
        <v>242.84749000000005</v>
      </c>
      <c r="H23" s="95">
        <f>'GNA CCAA'!G23</f>
        <v>14.084840000000014</v>
      </c>
      <c r="I23" s="95">
        <f>'GO CCAA'!G23</f>
        <v>1636.6713600000005</v>
      </c>
      <c r="J23" s="339">
        <f t="shared" si="0"/>
        <v>1893.6036900000006</v>
      </c>
    </row>
    <row r="24" spans="1:10" x14ac:dyDescent="0.2">
      <c r="A24" s="364" t="s">
        <v>422</v>
      </c>
      <c r="B24" s="99">
        <f>'GNA CCAA'!B24</f>
        <v>677.61658999999963</v>
      </c>
      <c r="C24" s="99">
        <f>'GNA CCAA'!C24</f>
        <v>35.734660000000027</v>
      </c>
      <c r="D24" s="99">
        <f>'GO CCAA'!B24</f>
        <v>1654.773109999999</v>
      </c>
      <c r="E24" s="99">
        <f t="shared" si="1"/>
        <v>2368.1243599999989</v>
      </c>
      <c r="F24" s="99"/>
      <c r="G24" s="99">
        <f>'GNA CCAA'!F24</f>
        <v>6971.1829599999992</v>
      </c>
      <c r="H24" s="365">
        <f>'GNA CCAA'!G24</f>
        <v>376.31883999999991</v>
      </c>
      <c r="I24" s="99">
        <f>'GO CCAA'!G24</f>
        <v>21574.636279999973</v>
      </c>
      <c r="J24" s="99">
        <f t="shared" si="0"/>
        <v>28922.138079999972</v>
      </c>
    </row>
    <row r="25" spans="1:10" x14ac:dyDescent="0.2">
      <c r="J25" s="78" t="s">
        <v>217</v>
      </c>
    </row>
    <row r="26" spans="1:10" x14ac:dyDescent="0.2">
      <c r="A26" s="341" t="s">
        <v>427</v>
      </c>
      <c r="G26" s="57"/>
      <c r="H26" s="57"/>
      <c r="I26" s="57"/>
      <c r="J26" s="57"/>
    </row>
    <row r="27" spans="1:10" x14ac:dyDescent="0.2">
      <c r="A27" s="100" t="s">
        <v>218</v>
      </c>
      <c r="G27" s="57"/>
      <c r="H27" s="57"/>
      <c r="I27" s="57"/>
      <c r="J27" s="57"/>
    </row>
    <row r="28" spans="1:10" ht="18" x14ac:dyDescent="0.25">
      <c r="A28" s="101"/>
      <c r="E28" s="792"/>
      <c r="F28" s="792"/>
      <c r="G28" s="57"/>
      <c r="H28" s="57"/>
      <c r="I28" s="57"/>
      <c r="J28" s="57"/>
    </row>
    <row r="29" spans="1:10" x14ac:dyDescent="0.2">
      <c r="A29" s="101"/>
      <c r="G29" s="57"/>
      <c r="H29" s="57"/>
      <c r="I29" s="57"/>
      <c r="J29" s="57"/>
    </row>
    <row r="30" spans="1:10" x14ac:dyDescent="0.2">
      <c r="A30" s="101"/>
      <c r="G30" s="57"/>
      <c r="H30" s="57"/>
      <c r="I30" s="57"/>
      <c r="J30" s="57"/>
    </row>
    <row r="31" spans="1:10" x14ac:dyDescent="0.2">
      <c r="A31" s="101"/>
      <c r="G31" s="57"/>
      <c r="H31" s="57"/>
      <c r="I31" s="57"/>
      <c r="J31" s="57"/>
    </row>
    <row r="32" spans="1:10" x14ac:dyDescent="0.2">
      <c r="A32" s="101"/>
      <c r="G32" s="57"/>
      <c r="H32" s="57"/>
      <c r="I32" s="57"/>
      <c r="J32" s="57"/>
    </row>
    <row r="33" spans="1:10" x14ac:dyDescent="0.2">
      <c r="A33" s="101"/>
      <c r="G33" s="57"/>
      <c r="H33" s="57"/>
      <c r="I33" s="57"/>
      <c r="J33" s="57"/>
    </row>
    <row r="34" spans="1:10" x14ac:dyDescent="0.2">
      <c r="A34" s="101"/>
      <c r="G34" s="57"/>
      <c r="H34" s="57"/>
      <c r="I34" s="57"/>
      <c r="J34" s="57"/>
    </row>
    <row r="35" spans="1:10" x14ac:dyDescent="0.2">
      <c r="A35" s="101"/>
      <c r="G35" s="57"/>
      <c r="H35" s="57"/>
      <c r="I35" s="57"/>
      <c r="J35" s="57"/>
    </row>
    <row r="36" spans="1:10" x14ac:dyDescent="0.2">
      <c r="A36" s="101"/>
      <c r="G36" s="57"/>
      <c r="H36" s="57"/>
      <c r="I36" s="57"/>
      <c r="J36" s="57"/>
    </row>
    <row r="37" spans="1:10" x14ac:dyDescent="0.2">
      <c r="A37" s="101"/>
      <c r="G37" s="57"/>
      <c r="H37" s="57"/>
      <c r="I37" s="57"/>
      <c r="J37" s="57"/>
    </row>
    <row r="38" spans="1:10" x14ac:dyDescent="0.2">
      <c r="A38" s="101"/>
      <c r="G38" s="57"/>
      <c r="H38" s="57"/>
      <c r="I38" s="57"/>
      <c r="J38" s="57"/>
    </row>
    <row r="39" spans="1:10" x14ac:dyDescent="0.2">
      <c r="A39" s="101"/>
      <c r="G39" s="57"/>
      <c r="H39" s="57"/>
      <c r="I39" s="57"/>
      <c r="J39" s="57"/>
    </row>
    <row r="40" spans="1:10" x14ac:dyDescent="0.2">
      <c r="A40" s="101"/>
      <c r="G40" s="57"/>
      <c r="H40" s="57"/>
      <c r="I40" s="57"/>
      <c r="J40" s="57"/>
    </row>
    <row r="41" spans="1:10" x14ac:dyDescent="0.2">
      <c r="A41" s="101"/>
      <c r="G41" s="57"/>
      <c r="H41" s="57"/>
      <c r="I41" s="57"/>
      <c r="J41" s="57"/>
    </row>
    <row r="42" spans="1:10" x14ac:dyDescent="0.2">
      <c r="A42" s="101"/>
      <c r="G42" s="57"/>
      <c r="H42" s="57"/>
      <c r="I42" s="57"/>
      <c r="J42" s="57"/>
    </row>
    <row r="43" spans="1:10" x14ac:dyDescent="0.2">
      <c r="A43" s="101"/>
      <c r="G43" s="57"/>
      <c r="H43" s="57"/>
      <c r="I43" s="57"/>
      <c r="J43" s="57"/>
    </row>
    <row r="44" spans="1:10" x14ac:dyDescent="0.2">
      <c r="A44" s="101"/>
      <c r="G44" s="57"/>
      <c r="H44" s="57"/>
      <c r="I44" s="57"/>
      <c r="J44" s="57"/>
    </row>
    <row r="45" spans="1:10" x14ac:dyDescent="0.2">
      <c r="A45" s="101"/>
      <c r="G45" s="57"/>
      <c r="H45" s="57"/>
      <c r="I45" s="57"/>
      <c r="J45" s="57"/>
    </row>
    <row r="46" spans="1:10" x14ac:dyDescent="0.2">
      <c r="G46" s="57"/>
      <c r="H46" s="57"/>
      <c r="I46" s="57"/>
      <c r="J46" s="57"/>
    </row>
    <row r="47" spans="1:10" x14ac:dyDescent="0.2">
      <c r="G47" s="57"/>
      <c r="H47" s="57"/>
      <c r="I47" s="57"/>
      <c r="J47" s="57"/>
    </row>
  </sheetData>
  <mergeCells count="3">
    <mergeCell ref="B3:E3"/>
    <mergeCell ref="G3:J3"/>
    <mergeCell ref="E28:F28"/>
  </mergeCells>
  <conditionalFormatting sqref="B6:D19 F6:I19 B20 D20 F20:G20 I20 B21:D23 F21:I23">
    <cfRule type="cellIs" dxfId="184" priority="5" operator="between">
      <formula>0</formula>
      <formula>0.5</formula>
    </cfRule>
    <cfRule type="cellIs" dxfId="183" priority="6" operator="between">
      <formula>0</formula>
      <formula>0.49</formula>
    </cfRule>
  </conditionalFormatting>
  <conditionalFormatting sqref="E6:E23">
    <cfRule type="cellIs" dxfId="182" priority="3" operator="between">
      <formula>0</formula>
      <formula>0.5</formula>
    </cfRule>
    <cfRule type="cellIs" dxfId="181" priority="4" operator="between">
      <formula>0</formula>
      <formula>0.49</formula>
    </cfRule>
  </conditionalFormatting>
  <conditionalFormatting sqref="J6:J23">
    <cfRule type="cellIs" dxfId="180" priority="1" operator="between">
      <formula>0</formula>
      <formula>0.5</formula>
    </cfRule>
    <cfRule type="cellIs" dxfId="179"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3" customWidth="1"/>
    <col min="2" max="2" width="10.5" style="83" customWidth="1"/>
    <col min="3" max="3" width="9.125" style="83" customWidth="1"/>
    <col min="4" max="4" width="10" style="83" customWidth="1"/>
    <col min="5" max="5" width="9.125" style="83" customWidth="1"/>
    <col min="6" max="6" width="9.5" style="83" customWidth="1"/>
    <col min="7" max="7" width="8.5" style="83" customWidth="1"/>
    <col min="8" max="8" width="12.5" style="83" customWidth="1"/>
    <col min="9" max="12" width="11.5" style="83" customWidth="1"/>
    <col min="13" max="66" width="11" style="83"/>
    <col min="67" max="256" width="10" style="83"/>
    <col min="257" max="257" width="8.125" style="83" customWidth="1"/>
    <col min="258" max="258" width="9.125" style="83" customWidth="1"/>
    <col min="259" max="259" width="8.125" style="83" bestFit="1" customWidth="1"/>
    <col min="260" max="260" width="8.625" style="83" bestFit="1" customWidth="1"/>
    <col min="261" max="262" width="8.125" style="83" bestFit="1" customWidth="1"/>
    <col min="263" max="263" width="7.5" style="83" bestFit="1" customWidth="1"/>
    <col min="264" max="264" width="11" style="83" bestFit="1" customWidth="1"/>
    <col min="265" max="268" width="10.125" style="83" bestFit="1" customWidth="1"/>
    <col min="269" max="512" width="10" style="83"/>
    <col min="513" max="513" width="8.125" style="83" customWidth="1"/>
    <col min="514" max="514" width="9.125" style="83" customWidth="1"/>
    <col min="515" max="515" width="8.125" style="83" bestFit="1" customWidth="1"/>
    <col min="516" max="516" width="8.625" style="83" bestFit="1" customWidth="1"/>
    <col min="517" max="518" width="8.125" style="83" bestFit="1" customWidth="1"/>
    <col min="519" max="519" width="7.5" style="83" bestFit="1" customWidth="1"/>
    <col min="520" max="520" width="11" style="83" bestFit="1" customWidth="1"/>
    <col min="521" max="524" width="10.125" style="83" bestFit="1" customWidth="1"/>
    <col min="525" max="768" width="10" style="83"/>
    <col min="769" max="769" width="8.125" style="83" customWidth="1"/>
    <col min="770" max="770" width="9.125" style="83" customWidth="1"/>
    <col min="771" max="771" width="8.125" style="83" bestFit="1" customWidth="1"/>
    <col min="772" max="772" width="8.625" style="83" bestFit="1" customWidth="1"/>
    <col min="773" max="774" width="8.125" style="83" bestFit="1" customWidth="1"/>
    <col min="775" max="775" width="7.5" style="83" bestFit="1" customWidth="1"/>
    <col min="776" max="776" width="11" style="83" bestFit="1" customWidth="1"/>
    <col min="777" max="780" width="10.125" style="83" bestFit="1" customWidth="1"/>
    <col min="781" max="1024" width="11" style="83"/>
    <col min="1025" max="1025" width="8.125" style="83" customWidth="1"/>
    <col min="1026" max="1026" width="9.125" style="83" customWidth="1"/>
    <col min="1027" max="1027" width="8.125" style="83" bestFit="1" customWidth="1"/>
    <col min="1028" max="1028" width="8.625" style="83" bestFit="1" customWidth="1"/>
    <col min="1029" max="1030" width="8.125" style="83" bestFit="1" customWidth="1"/>
    <col min="1031" max="1031" width="7.5" style="83" bestFit="1" customWidth="1"/>
    <col min="1032" max="1032" width="11" style="83" bestFit="1" customWidth="1"/>
    <col min="1033" max="1036" width="10.125" style="83" bestFit="1" customWidth="1"/>
    <col min="1037" max="1280" width="10" style="83"/>
    <col min="1281" max="1281" width="8.125" style="83" customWidth="1"/>
    <col min="1282" max="1282" width="9.125" style="83" customWidth="1"/>
    <col min="1283" max="1283" width="8.125" style="83" bestFit="1" customWidth="1"/>
    <col min="1284" max="1284" width="8.625" style="83" bestFit="1" customWidth="1"/>
    <col min="1285" max="1286" width="8.125" style="83" bestFit="1" customWidth="1"/>
    <col min="1287" max="1287" width="7.5" style="83" bestFit="1" customWidth="1"/>
    <col min="1288" max="1288" width="11" style="83" bestFit="1" customWidth="1"/>
    <col min="1289" max="1292" width="10.125" style="83" bestFit="1" customWidth="1"/>
    <col min="1293" max="1536" width="10" style="83"/>
    <col min="1537" max="1537" width="8.125" style="83" customWidth="1"/>
    <col min="1538" max="1538" width="9.125" style="83" customWidth="1"/>
    <col min="1539" max="1539" width="8.125" style="83" bestFit="1" customWidth="1"/>
    <col min="1540" max="1540" width="8.625" style="83" bestFit="1" customWidth="1"/>
    <col min="1541" max="1542" width="8.125" style="83" bestFit="1" customWidth="1"/>
    <col min="1543" max="1543" width="7.5" style="83" bestFit="1" customWidth="1"/>
    <col min="1544" max="1544" width="11" style="83" bestFit="1" customWidth="1"/>
    <col min="1545" max="1548" width="10.125" style="83" bestFit="1" customWidth="1"/>
    <col min="1549" max="1792" width="10" style="83"/>
    <col min="1793" max="1793" width="8.125" style="83" customWidth="1"/>
    <col min="1794" max="1794" width="9.125" style="83" customWidth="1"/>
    <col min="1795" max="1795" width="8.125" style="83" bestFit="1" customWidth="1"/>
    <col min="1796" max="1796" width="8.625" style="83" bestFit="1" customWidth="1"/>
    <col min="1797" max="1798" width="8.125" style="83" bestFit="1" customWidth="1"/>
    <col min="1799" max="1799" width="7.5" style="83" bestFit="1" customWidth="1"/>
    <col min="1800" max="1800" width="11" style="83" bestFit="1" customWidth="1"/>
    <col min="1801" max="1804" width="10.125" style="83" bestFit="1" customWidth="1"/>
    <col min="1805" max="2048" width="11" style="83"/>
    <col min="2049" max="2049" width="8.125" style="83" customWidth="1"/>
    <col min="2050" max="2050" width="9.125" style="83" customWidth="1"/>
    <col min="2051" max="2051" width="8.125" style="83" bestFit="1" customWidth="1"/>
    <col min="2052" max="2052" width="8.625" style="83" bestFit="1" customWidth="1"/>
    <col min="2053" max="2054" width="8.125" style="83" bestFit="1" customWidth="1"/>
    <col min="2055" max="2055" width="7.5" style="83" bestFit="1" customWidth="1"/>
    <col min="2056" max="2056" width="11" style="83" bestFit="1" customWidth="1"/>
    <col min="2057" max="2060" width="10.125" style="83" bestFit="1" customWidth="1"/>
    <col min="2061" max="2304" width="10" style="83"/>
    <col min="2305" max="2305" width="8.125" style="83" customWidth="1"/>
    <col min="2306" max="2306" width="9.125" style="83" customWidth="1"/>
    <col min="2307" max="2307" width="8.125" style="83" bestFit="1" customWidth="1"/>
    <col min="2308" max="2308" width="8.625" style="83" bestFit="1" customWidth="1"/>
    <col min="2309" max="2310" width="8.125" style="83" bestFit="1" customWidth="1"/>
    <col min="2311" max="2311" width="7.5" style="83" bestFit="1" customWidth="1"/>
    <col min="2312" max="2312" width="11" style="83" bestFit="1" customWidth="1"/>
    <col min="2313" max="2316" width="10.125" style="83" bestFit="1" customWidth="1"/>
    <col min="2317" max="2560" width="10" style="83"/>
    <col min="2561" max="2561" width="8.125" style="83" customWidth="1"/>
    <col min="2562" max="2562" width="9.125" style="83" customWidth="1"/>
    <col min="2563" max="2563" width="8.125" style="83" bestFit="1" customWidth="1"/>
    <col min="2564" max="2564" width="8.625" style="83" bestFit="1" customWidth="1"/>
    <col min="2565" max="2566" width="8.125" style="83" bestFit="1" customWidth="1"/>
    <col min="2567" max="2567" width="7.5" style="83" bestFit="1" customWidth="1"/>
    <col min="2568" max="2568" width="11" style="83" bestFit="1" customWidth="1"/>
    <col min="2569" max="2572" width="10.125" style="83" bestFit="1" customWidth="1"/>
    <col min="2573" max="2816" width="10" style="83"/>
    <col min="2817" max="2817" width="8.125" style="83" customWidth="1"/>
    <col min="2818" max="2818" width="9.125" style="83" customWidth="1"/>
    <col min="2819" max="2819" width="8.125" style="83" bestFit="1" customWidth="1"/>
    <col min="2820" max="2820" width="8.625" style="83" bestFit="1" customWidth="1"/>
    <col min="2821" max="2822" width="8.125" style="83" bestFit="1" customWidth="1"/>
    <col min="2823" max="2823" width="7.5" style="83" bestFit="1" customWidth="1"/>
    <col min="2824" max="2824" width="11" style="83" bestFit="1" customWidth="1"/>
    <col min="2825" max="2828" width="10.125" style="83" bestFit="1" customWidth="1"/>
    <col min="2829" max="3072" width="11" style="83"/>
    <col min="3073" max="3073" width="8.125" style="83" customWidth="1"/>
    <col min="3074" max="3074" width="9.125" style="83" customWidth="1"/>
    <col min="3075" max="3075" width="8.125" style="83" bestFit="1" customWidth="1"/>
    <col min="3076" max="3076" width="8.625" style="83" bestFit="1" customWidth="1"/>
    <col min="3077" max="3078" width="8.125" style="83" bestFit="1" customWidth="1"/>
    <col min="3079" max="3079" width="7.5" style="83" bestFit="1" customWidth="1"/>
    <col min="3080" max="3080" width="11" style="83" bestFit="1" customWidth="1"/>
    <col min="3081" max="3084" width="10.125" style="83" bestFit="1" customWidth="1"/>
    <col min="3085" max="3328" width="10" style="83"/>
    <col min="3329" max="3329" width="8.125" style="83" customWidth="1"/>
    <col min="3330" max="3330" width="9.125" style="83" customWidth="1"/>
    <col min="3331" max="3331" width="8.125" style="83" bestFit="1" customWidth="1"/>
    <col min="3332" max="3332" width="8.625" style="83" bestFit="1" customWidth="1"/>
    <col min="3333" max="3334" width="8.125" style="83" bestFit="1" customWidth="1"/>
    <col min="3335" max="3335" width="7.5" style="83" bestFit="1" customWidth="1"/>
    <col min="3336" max="3336" width="11" style="83" bestFit="1" customWidth="1"/>
    <col min="3337" max="3340" width="10.125" style="83" bestFit="1" customWidth="1"/>
    <col min="3341" max="3584" width="10" style="83"/>
    <col min="3585" max="3585" width="8.125" style="83" customWidth="1"/>
    <col min="3586" max="3586" width="9.125" style="83" customWidth="1"/>
    <col min="3587" max="3587" width="8.125" style="83" bestFit="1" customWidth="1"/>
    <col min="3588" max="3588" width="8.625" style="83" bestFit="1" customWidth="1"/>
    <col min="3589" max="3590" width="8.125" style="83" bestFit="1" customWidth="1"/>
    <col min="3591" max="3591" width="7.5" style="83" bestFit="1" customWidth="1"/>
    <col min="3592" max="3592" width="11" style="83" bestFit="1" customWidth="1"/>
    <col min="3593" max="3596" width="10.125" style="83" bestFit="1" customWidth="1"/>
    <col min="3597" max="3840" width="10" style="83"/>
    <col min="3841" max="3841" width="8.125" style="83" customWidth="1"/>
    <col min="3842" max="3842" width="9.125" style="83" customWidth="1"/>
    <col min="3843" max="3843" width="8.125" style="83" bestFit="1" customWidth="1"/>
    <col min="3844" max="3844" width="8.625" style="83" bestFit="1" customWidth="1"/>
    <col min="3845" max="3846" width="8.125" style="83" bestFit="1" customWidth="1"/>
    <col min="3847" max="3847" width="7.5" style="83" bestFit="1" customWidth="1"/>
    <col min="3848" max="3848" width="11" style="83" bestFit="1" customWidth="1"/>
    <col min="3849" max="3852" width="10.125" style="83" bestFit="1" customWidth="1"/>
    <col min="3853" max="4096" width="11" style="83"/>
    <col min="4097" max="4097" width="8.125" style="83" customWidth="1"/>
    <col min="4098" max="4098" width="9.125" style="83" customWidth="1"/>
    <col min="4099" max="4099" width="8.125" style="83" bestFit="1" customWidth="1"/>
    <col min="4100" max="4100" width="8.625" style="83" bestFit="1" customWidth="1"/>
    <col min="4101" max="4102" width="8.125" style="83" bestFit="1" customWidth="1"/>
    <col min="4103" max="4103" width="7.5" style="83" bestFit="1" customWidth="1"/>
    <col min="4104" max="4104" width="11" style="83" bestFit="1" customWidth="1"/>
    <col min="4105" max="4108" width="10.125" style="83" bestFit="1" customWidth="1"/>
    <col min="4109" max="4352" width="10" style="83"/>
    <col min="4353" max="4353" width="8.125" style="83" customWidth="1"/>
    <col min="4354" max="4354" width="9.125" style="83" customWidth="1"/>
    <col min="4355" max="4355" width="8.125" style="83" bestFit="1" customWidth="1"/>
    <col min="4356" max="4356" width="8.625" style="83" bestFit="1" customWidth="1"/>
    <col min="4357" max="4358" width="8.125" style="83" bestFit="1" customWidth="1"/>
    <col min="4359" max="4359" width="7.5" style="83" bestFit="1" customWidth="1"/>
    <col min="4360" max="4360" width="11" style="83" bestFit="1" customWidth="1"/>
    <col min="4361" max="4364" width="10.125" style="83" bestFit="1" customWidth="1"/>
    <col min="4365" max="4608" width="10" style="83"/>
    <col min="4609" max="4609" width="8.125" style="83" customWidth="1"/>
    <col min="4610" max="4610" width="9.125" style="83" customWidth="1"/>
    <col min="4611" max="4611" width="8.125" style="83" bestFit="1" customWidth="1"/>
    <col min="4612" max="4612" width="8.625" style="83" bestFit="1" customWidth="1"/>
    <col min="4613" max="4614" width="8.125" style="83" bestFit="1" customWidth="1"/>
    <col min="4615" max="4615" width="7.5" style="83" bestFit="1" customWidth="1"/>
    <col min="4616" max="4616" width="11" style="83" bestFit="1" customWidth="1"/>
    <col min="4617" max="4620" width="10.125" style="83" bestFit="1" customWidth="1"/>
    <col min="4621" max="4864" width="10" style="83"/>
    <col min="4865" max="4865" width="8.125" style="83" customWidth="1"/>
    <col min="4866" max="4866" width="9.125" style="83" customWidth="1"/>
    <col min="4867" max="4867" width="8.125" style="83" bestFit="1" customWidth="1"/>
    <col min="4868" max="4868" width="8.625" style="83" bestFit="1" customWidth="1"/>
    <col min="4869" max="4870" width="8.125" style="83" bestFit="1" customWidth="1"/>
    <col min="4871" max="4871" width="7.5" style="83" bestFit="1" customWidth="1"/>
    <col min="4872" max="4872" width="11" style="83" bestFit="1" customWidth="1"/>
    <col min="4873" max="4876" width="10.125" style="83" bestFit="1" customWidth="1"/>
    <col min="4877" max="5120" width="11" style="83"/>
    <col min="5121" max="5121" width="8.125" style="83" customWidth="1"/>
    <col min="5122" max="5122" width="9.125" style="83" customWidth="1"/>
    <col min="5123" max="5123" width="8.125" style="83" bestFit="1" customWidth="1"/>
    <col min="5124" max="5124" width="8.625" style="83" bestFit="1" customWidth="1"/>
    <col min="5125" max="5126" width="8.125" style="83" bestFit="1" customWidth="1"/>
    <col min="5127" max="5127" width="7.5" style="83" bestFit="1" customWidth="1"/>
    <col min="5128" max="5128" width="11" style="83" bestFit="1" customWidth="1"/>
    <col min="5129" max="5132" width="10.125" style="83" bestFit="1" customWidth="1"/>
    <col min="5133" max="5376" width="10" style="83"/>
    <col min="5377" max="5377" width="8.125" style="83" customWidth="1"/>
    <col min="5378" max="5378" width="9.125" style="83" customWidth="1"/>
    <col min="5379" max="5379" width="8.125" style="83" bestFit="1" customWidth="1"/>
    <col min="5380" max="5380" width="8.625" style="83" bestFit="1" customWidth="1"/>
    <col min="5381" max="5382" width="8.125" style="83" bestFit="1" customWidth="1"/>
    <col min="5383" max="5383" width="7.5" style="83" bestFit="1" customWidth="1"/>
    <col min="5384" max="5384" width="11" style="83" bestFit="1" customWidth="1"/>
    <col min="5385" max="5388" width="10.125" style="83" bestFit="1" customWidth="1"/>
    <col min="5389" max="5632" width="10" style="83"/>
    <col min="5633" max="5633" width="8.125" style="83" customWidth="1"/>
    <col min="5634" max="5634" width="9.125" style="83" customWidth="1"/>
    <col min="5635" max="5635" width="8.125" style="83" bestFit="1" customWidth="1"/>
    <col min="5636" max="5636" width="8.625" style="83" bestFit="1" customWidth="1"/>
    <col min="5637" max="5638" width="8.125" style="83" bestFit="1" customWidth="1"/>
    <col min="5639" max="5639" width="7.5" style="83" bestFit="1" customWidth="1"/>
    <col min="5640" max="5640" width="11" style="83" bestFit="1" customWidth="1"/>
    <col min="5641" max="5644" width="10.125" style="83" bestFit="1" customWidth="1"/>
    <col min="5645" max="5888" width="10" style="83"/>
    <col min="5889" max="5889" width="8.125" style="83" customWidth="1"/>
    <col min="5890" max="5890" width="9.125" style="83" customWidth="1"/>
    <col min="5891" max="5891" width="8.125" style="83" bestFit="1" customWidth="1"/>
    <col min="5892" max="5892" width="8.625" style="83" bestFit="1" customWidth="1"/>
    <col min="5893" max="5894" width="8.125" style="83" bestFit="1" customWidth="1"/>
    <col min="5895" max="5895" width="7.5" style="83" bestFit="1" customWidth="1"/>
    <col min="5896" max="5896" width="11" style="83" bestFit="1" customWidth="1"/>
    <col min="5897" max="5900" width="10.125" style="83" bestFit="1" customWidth="1"/>
    <col min="5901" max="6144" width="11" style="83"/>
    <col min="6145" max="6145" width="8.125" style="83" customWidth="1"/>
    <col min="6146" max="6146" width="9.125" style="83" customWidth="1"/>
    <col min="6147" max="6147" width="8.125" style="83" bestFit="1" customWidth="1"/>
    <col min="6148" max="6148" width="8.625" style="83" bestFit="1" customWidth="1"/>
    <col min="6149" max="6150" width="8.125" style="83" bestFit="1" customWidth="1"/>
    <col min="6151" max="6151" width="7.5" style="83" bestFit="1" customWidth="1"/>
    <col min="6152" max="6152" width="11" style="83" bestFit="1" customWidth="1"/>
    <col min="6153" max="6156" width="10.125" style="83" bestFit="1" customWidth="1"/>
    <col min="6157" max="6400" width="10" style="83"/>
    <col min="6401" max="6401" width="8.125" style="83" customWidth="1"/>
    <col min="6402" max="6402" width="9.125" style="83" customWidth="1"/>
    <col min="6403" max="6403" width="8.125" style="83" bestFit="1" customWidth="1"/>
    <col min="6404" max="6404" width="8.625" style="83" bestFit="1" customWidth="1"/>
    <col min="6405" max="6406" width="8.125" style="83" bestFit="1" customWidth="1"/>
    <col min="6407" max="6407" width="7.5" style="83" bestFit="1" customWidth="1"/>
    <col min="6408" max="6408" width="11" style="83" bestFit="1" customWidth="1"/>
    <col min="6409" max="6412" width="10.125" style="83" bestFit="1" customWidth="1"/>
    <col min="6413" max="6656" width="10" style="83"/>
    <col min="6657" max="6657" width="8.125" style="83" customWidth="1"/>
    <col min="6658" max="6658" width="9.125" style="83" customWidth="1"/>
    <col min="6659" max="6659" width="8.125" style="83" bestFit="1" customWidth="1"/>
    <col min="6660" max="6660" width="8.625" style="83" bestFit="1" customWidth="1"/>
    <col min="6661" max="6662" width="8.125" style="83" bestFit="1" customWidth="1"/>
    <col min="6663" max="6663" width="7.5" style="83" bestFit="1" customWidth="1"/>
    <col min="6664" max="6664" width="11" style="83" bestFit="1" customWidth="1"/>
    <col min="6665" max="6668" width="10.125" style="83" bestFit="1" customWidth="1"/>
    <col min="6669" max="6912" width="10" style="83"/>
    <col min="6913" max="6913" width="8.125" style="83" customWidth="1"/>
    <col min="6914" max="6914" width="9.125" style="83" customWidth="1"/>
    <col min="6915" max="6915" width="8.125" style="83" bestFit="1" customWidth="1"/>
    <col min="6916" max="6916" width="8.625" style="83" bestFit="1" customWidth="1"/>
    <col min="6917" max="6918" width="8.125" style="83" bestFit="1" customWidth="1"/>
    <col min="6919" max="6919" width="7.5" style="83" bestFit="1" customWidth="1"/>
    <col min="6920" max="6920" width="11" style="83" bestFit="1" customWidth="1"/>
    <col min="6921" max="6924" width="10.125" style="83" bestFit="1" customWidth="1"/>
    <col min="6925" max="7168" width="11" style="83"/>
    <col min="7169" max="7169" width="8.125" style="83" customWidth="1"/>
    <col min="7170" max="7170" width="9.125" style="83" customWidth="1"/>
    <col min="7171" max="7171" width="8.125" style="83" bestFit="1" customWidth="1"/>
    <col min="7172" max="7172" width="8.625" style="83" bestFit="1" customWidth="1"/>
    <col min="7173" max="7174" width="8.125" style="83" bestFit="1" customWidth="1"/>
    <col min="7175" max="7175" width="7.5" style="83" bestFit="1" customWidth="1"/>
    <col min="7176" max="7176" width="11" style="83" bestFit="1" customWidth="1"/>
    <col min="7177" max="7180" width="10.125" style="83" bestFit="1" customWidth="1"/>
    <col min="7181" max="7424" width="10" style="83"/>
    <col min="7425" max="7425" width="8.125" style="83" customWidth="1"/>
    <col min="7426" max="7426" width="9.125" style="83" customWidth="1"/>
    <col min="7427" max="7427" width="8.125" style="83" bestFit="1" customWidth="1"/>
    <col min="7428" max="7428" width="8.625" style="83" bestFit="1" customWidth="1"/>
    <col min="7429" max="7430" width="8.125" style="83" bestFit="1" customWidth="1"/>
    <col min="7431" max="7431" width="7.5" style="83" bestFit="1" customWidth="1"/>
    <col min="7432" max="7432" width="11" style="83" bestFit="1" customWidth="1"/>
    <col min="7433" max="7436" width="10.125" style="83" bestFit="1" customWidth="1"/>
    <col min="7437" max="7680" width="10" style="83"/>
    <col min="7681" max="7681" width="8.125" style="83" customWidth="1"/>
    <col min="7682" max="7682" width="9.125" style="83" customWidth="1"/>
    <col min="7683" max="7683" width="8.125" style="83" bestFit="1" customWidth="1"/>
    <col min="7684" max="7684" width="8.625" style="83" bestFit="1" customWidth="1"/>
    <col min="7685" max="7686" width="8.125" style="83" bestFit="1" customWidth="1"/>
    <col min="7687" max="7687" width="7.5" style="83" bestFit="1" customWidth="1"/>
    <col min="7688" max="7688" width="11" style="83" bestFit="1" customWidth="1"/>
    <col min="7689" max="7692" width="10.125" style="83" bestFit="1" customWidth="1"/>
    <col min="7693" max="7936" width="10" style="83"/>
    <col min="7937" max="7937" width="8.125" style="83" customWidth="1"/>
    <col min="7938" max="7938" width="9.125" style="83" customWidth="1"/>
    <col min="7939" max="7939" width="8.125" style="83" bestFit="1" customWidth="1"/>
    <col min="7940" max="7940" width="8.625" style="83" bestFit="1" customWidth="1"/>
    <col min="7941" max="7942" width="8.125" style="83" bestFit="1" customWidth="1"/>
    <col min="7943" max="7943" width="7.5" style="83" bestFit="1" customWidth="1"/>
    <col min="7944" max="7944" width="11" style="83" bestFit="1" customWidth="1"/>
    <col min="7945" max="7948" width="10.125" style="83" bestFit="1" customWidth="1"/>
    <col min="7949" max="8192" width="11" style="83"/>
    <col min="8193" max="8193" width="8.125" style="83" customWidth="1"/>
    <col min="8194" max="8194" width="9.125" style="83" customWidth="1"/>
    <col min="8195" max="8195" width="8.125" style="83" bestFit="1" customWidth="1"/>
    <col min="8196" max="8196" width="8.625" style="83" bestFit="1" customWidth="1"/>
    <col min="8197" max="8198" width="8.125" style="83" bestFit="1" customWidth="1"/>
    <col min="8199" max="8199" width="7.5" style="83" bestFit="1" customWidth="1"/>
    <col min="8200" max="8200" width="11" style="83" bestFit="1" customWidth="1"/>
    <col min="8201" max="8204" width="10.125" style="83" bestFit="1" customWidth="1"/>
    <col min="8205" max="8448" width="10" style="83"/>
    <col min="8449" max="8449" width="8.125" style="83" customWidth="1"/>
    <col min="8450" max="8450" width="9.125" style="83" customWidth="1"/>
    <col min="8451" max="8451" width="8.125" style="83" bestFit="1" customWidth="1"/>
    <col min="8452" max="8452" width="8.625" style="83" bestFit="1" customWidth="1"/>
    <col min="8453" max="8454" width="8.125" style="83" bestFit="1" customWidth="1"/>
    <col min="8455" max="8455" width="7.5" style="83" bestFit="1" customWidth="1"/>
    <col min="8456" max="8456" width="11" style="83" bestFit="1" customWidth="1"/>
    <col min="8457" max="8460" width="10.125" style="83" bestFit="1" customWidth="1"/>
    <col min="8461" max="8704" width="10" style="83"/>
    <col min="8705" max="8705" width="8.125" style="83" customWidth="1"/>
    <col min="8706" max="8706" width="9.125" style="83" customWidth="1"/>
    <col min="8707" max="8707" width="8.125" style="83" bestFit="1" customWidth="1"/>
    <col min="8708" max="8708" width="8.625" style="83" bestFit="1" customWidth="1"/>
    <col min="8709" max="8710" width="8.125" style="83" bestFit="1" customWidth="1"/>
    <col min="8711" max="8711" width="7.5" style="83" bestFit="1" customWidth="1"/>
    <col min="8712" max="8712" width="11" style="83" bestFit="1" customWidth="1"/>
    <col min="8713" max="8716" width="10.125" style="83" bestFit="1" customWidth="1"/>
    <col min="8717" max="8960" width="10" style="83"/>
    <col min="8961" max="8961" width="8.125" style="83" customWidth="1"/>
    <col min="8962" max="8962" width="9.125" style="83" customWidth="1"/>
    <col min="8963" max="8963" width="8.125" style="83" bestFit="1" customWidth="1"/>
    <col min="8964" max="8964" width="8.625" style="83" bestFit="1" customWidth="1"/>
    <col min="8965" max="8966" width="8.125" style="83" bestFit="1" customWidth="1"/>
    <col min="8967" max="8967" width="7.5" style="83" bestFit="1" customWidth="1"/>
    <col min="8968" max="8968" width="11" style="83" bestFit="1" customWidth="1"/>
    <col min="8969" max="8972" width="10.125" style="83" bestFit="1" customWidth="1"/>
    <col min="8973" max="9216" width="11" style="83"/>
    <col min="9217" max="9217" width="8.125" style="83" customWidth="1"/>
    <col min="9218" max="9218" width="9.125" style="83" customWidth="1"/>
    <col min="9219" max="9219" width="8.125" style="83" bestFit="1" customWidth="1"/>
    <col min="9220" max="9220" width="8.625" style="83" bestFit="1" customWidth="1"/>
    <col min="9221" max="9222" width="8.125" style="83" bestFit="1" customWidth="1"/>
    <col min="9223" max="9223" width="7.5" style="83" bestFit="1" customWidth="1"/>
    <col min="9224" max="9224" width="11" style="83" bestFit="1" customWidth="1"/>
    <col min="9225" max="9228" width="10.125" style="83" bestFit="1" customWidth="1"/>
    <col min="9229" max="9472" width="10" style="83"/>
    <col min="9473" max="9473" width="8.125" style="83" customWidth="1"/>
    <col min="9474" max="9474" width="9.125" style="83" customWidth="1"/>
    <col min="9475" max="9475" width="8.125" style="83" bestFit="1" customWidth="1"/>
    <col min="9476" max="9476" width="8.625" style="83" bestFit="1" customWidth="1"/>
    <col min="9477" max="9478" width="8.125" style="83" bestFit="1" customWidth="1"/>
    <col min="9479" max="9479" width="7.5" style="83" bestFit="1" customWidth="1"/>
    <col min="9480" max="9480" width="11" style="83" bestFit="1" customWidth="1"/>
    <col min="9481" max="9484" width="10.125" style="83" bestFit="1" customWidth="1"/>
    <col min="9485" max="9728" width="10" style="83"/>
    <col min="9729" max="9729" width="8.125" style="83" customWidth="1"/>
    <col min="9730" max="9730" width="9.125" style="83" customWidth="1"/>
    <col min="9731" max="9731" width="8.125" style="83" bestFit="1" customWidth="1"/>
    <col min="9732" max="9732" width="8.625" style="83" bestFit="1" customWidth="1"/>
    <col min="9733" max="9734" width="8.125" style="83" bestFit="1" customWidth="1"/>
    <col min="9735" max="9735" width="7.5" style="83" bestFit="1" customWidth="1"/>
    <col min="9736" max="9736" width="11" style="83" bestFit="1" customWidth="1"/>
    <col min="9737" max="9740" width="10.125" style="83" bestFit="1" customWidth="1"/>
    <col min="9741" max="9984" width="10" style="83"/>
    <col min="9985" max="9985" width="8.125" style="83" customWidth="1"/>
    <col min="9986" max="9986" width="9.125" style="83" customWidth="1"/>
    <col min="9987" max="9987" width="8.125" style="83" bestFit="1" customWidth="1"/>
    <col min="9988" max="9988" width="8.625" style="83" bestFit="1" customWidth="1"/>
    <col min="9989" max="9990" width="8.125" style="83" bestFit="1" customWidth="1"/>
    <col min="9991" max="9991" width="7.5" style="83" bestFit="1" customWidth="1"/>
    <col min="9992" max="9992" width="11" style="83" bestFit="1" customWidth="1"/>
    <col min="9993" max="9996" width="10.125" style="83" bestFit="1" customWidth="1"/>
    <col min="9997" max="10240" width="11" style="83"/>
    <col min="10241" max="10241" width="8.125" style="83" customWidth="1"/>
    <col min="10242" max="10242" width="9.125" style="83" customWidth="1"/>
    <col min="10243" max="10243" width="8.125" style="83" bestFit="1" customWidth="1"/>
    <col min="10244" max="10244" width="8.625" style="83" bestFit="1" customWidth="1"/>
    <col min="10245" max="10246" width="8.125" style="83" bestFit="1" customWidth="1"/>
    <col min="10247" max="10247" width="7.5" style="83" bestFit="1" customWidth="1"/>
    <col min="10248" max="10248" width="11" style="83" bestFit="1" customWidth="1"/>
    <col min="10249" max="10252" width="10.125" style="83" bestFit="1" customWidth="1"/>
    <col min="10253" max="10496" width="10" style="83"/>
    <col min="10497" max="10497" width="8.125" style="83" customWidth="1"/>
    <col min="10498" max="10498" width="9.125" style="83" customWidth="1"/>
    <col min="10499" max="10499" width="8.125" style="83" bestFit="1" customWidth="1"/>
    <col min="10500" max="10500" width="8.625" style="83" bestFit="1" customWidth="1"/>
    <col min="10501" max="10502" width="8.125" style="83" bestFit="1" customWidth="1"/>
    <col min="10503" max="10503" width="7.5" style="83" bestFit="1" customWidth="1"/>
    <col min="10504" max="10504" width="11" style="83" bestFit="1" customWidth="1"/>
    <col min="10505" max="10508" width="10.125" style="83" bestFit="1" customWidth="1"/>
    <col min="10509" max="10752" width="10" style="83"/>
    <col min="10753" max="10753" width="8.125" style="83" customWidth="1"/>
    <col min="10754" max="10754" width="9.125" style="83" customWidth="1"/>
    <col min="10755" max="10755" width="8.125" style="83" bestFit="1" customWidth="1"/>
    <col min="10756" max="10756" width="8.625" style="83" bestFit="1" customWidth="1"/>
    <col min="10757" max="10758" width="8.125" style="83" bestFit="1" customWidth="1"/>
    <col min="10759" max="10759" width="7.5" style="83" bestFit="1" customWidth="1"/>
    <col min="10760" max="10760" width="11" style="83" bestFit="1" customWidth="1"/>
    <col min="10761" max="10764" width="10.125" style="83" bestFit="1" customWidth="1"/>
    <col min="10765" max="11008" width="10" style="83"/>
    <col min="11009" max="11009" width="8.125" style="83" customWidth="1"/>
    <col min="11010" max="11010" width="9.125" style="83" customWidth="1"/>
    <col min="11011" max="11011" width="8.125" style="83" bestFit="1" customWidth="1"/>
    <col min="11012" max="11012" width="8.625" style="83" bestFit="1" customWidth="1"/>
    <col min="11013" max="11014" width="8.125" style="83" bestFit="1" customWidth="1"/>
    <col min="11015" max="11015" width="7.5" style="83" bestFit="1" customWidth="1"/>
    <col min="11016" max="11016" width="11" style="83" bestFit="1" customWidth="1"/>
    <col min="11017" max="11020" width="10.125" style="83" bestFit="1" customWidth="1"/>
    <col min="11021" max="11264" width="11" style="83"/>
    <col min="11265" max="11265" width="8.125" style="83" customWidth="1"/>
    <col min="11266" max="11266" width="9.125" style="83" customWidth="1"/>
    <col min="11267" max="11267" width="8.125" style="83" bestFit="1" customWidth="1"/>
    <col min="11268" max="11268" width="8.625" style="83" bestFit="1" customWidth="1"/>
    <col min="11269" max="11270" width="8.125" style="83" bestFit="1" customWidth="1"/>
    <col min="11271" max="11271" width="7.5" style="83" bestFit="1" customWidth="1"/>
    <col min="11272" max="11272" width="11" style="83" bestFit="1" customWidth="1"/>
    <col min="11273" max="11276" width="10.125" style="83" bestFit="1" customWidth="1"/>
    <col min="11277" max="11520" width="10" style="83"/>
    <col min="11521" max="11521" width="8.125" style="83" customWidth="1"/>
    <col min="11522" max="11522" width="9.125" style="83" customWidth="1"/>
    <col min="11523" max="11523" width="8.125" style="83" bestFit="1" customWidth="1"/>
    <col min="11524" max="11524" width="8.625" style="83" bestFit="1" customWidth="1"/>
    <col min="11525" max="11526" width="8.125" style="83" bestFit="1" customWidth="1"/>
    <col min="11527" max="11527" width="7.5" style="83" bestFit="1" customWidth="1"/>
    <col min="11528" max="11528" width="11" style="83" bestFit="1" customWidth="1"/>
    <col min="11529" max="11532" width="10.125" style="83" bestFit="1" customWidth="1"/>
    <col min="11533" max="11776" width="10" style="83"/>
    <col min="11777" max="11777" width="8.125" style="83" customWidth="1"/>
    <col min="11778" max="11778" width="9.125" style="83" customWidth="1"/>
    <col min="11779" max="11779" width="8.125" style="83" bestFit="1" customWidth="1"/>
    <col min="11780" max="11780" width="8.625" style="83" bestFit="1" customWidth="1"/>
    <col min="11781" max="11782" width="8.125" style="83" bestFit="1" customWidth="1"/>
    <col min="11783" max="11783" width="7.5" style="83" bestFit="1" customWidth="1"/>
    <col min="11784" max="11784" width="11" style="83" bestFit="1" customWidth="1"/>
    <col min="11785" max="11788" width="10.125" style="83" bestFit="1" customWidth="1"/>
    <col min="11789" max="12032" width="10" style="83"/>
    <col min="12033" max="12033" width="8.125" style="83" customWidth="1"/>
    <col min="12034" max="12034" width="9.125" style="83" customWidth="1"/>
    <col min="12035" max="12035" width="8.125" style="83" bestFit="1" customWidth="1"/>
    <col min="12036" max="12036" width="8.625" style="83" bestFit="1" customWidth="1"/>
    <col min="12037" max="12038" width="8.125" style="83" bestFit="1" customWidth="1"/>
    <col min="12039" max="12039" width="7.5" style="83" bestFit="1" customWidth="1"/>
    <col min="12040" max="12040" width="11" style="83" bestFit="1" customWidth="1"/>
    <col min="12041" max="12044" width="10.125" style="83" bestFit="1" customWidth="1"/>
    <col min="12045" max="12288" width="11" style="83"/>
    <col min="12289" max="12289" width="8.125" style="83" customWidth="1"/>
    <col min="12290" max="12290" width="9.125" style="83" customWidth="1"/>
    <col min="12291" max="12291" width="8.125" style="83" bestFit="1" customWidth="1"/>
    <col min="12292" max="12292" width="8.625" style="83" bestFit="1" customWidth="1"/>
    <col min="12293" max="12294" width="8.125" style="83" bestFit="1" customWidth="1"/>
    <col min="12295" max="12295" width="7.5" style="83" bestFit="1" customWidth="1"/>
    <col min="12296" max="12296" width="11" style="83" bestFit="1" customWidth="1"/>
    <col min="12297" max="12300" width="10.125" style="83" bestFit="1" customWidth="1"/>
    <col min="12301" max="12544" width="10" style="83"/>
    <col min="12545" max="12545" width="8.125" style="83" customWidth="1"/>
    <col min="12546" max="12546" width="9.125" style="83" customWidth="1"/>
    <col min="12547" max="12547" width="8.125" style="83" bestFit="1" customWidth="1"/>
    <col min="12548" max="12548" width="8.625" style="83" bestFit="1" customWidth="1"/>
    <col min="12549" max="12550" width="8.125" style="83" bestFit="1" customWidth="1"/>
    <col min="12551" max="12551" width="7.5" style="83" bestFit="1" customWidth="1"/>
    <col min="12552" max="12552" width="11" style="83" bestFit="1" customWidth="1"/>
    <col min="12553" max="12556" width="10.125" style="83" bestFit="1" customWidth="1"/>
    <col min="12557" max="12800" width="10" style="83"/>
    <col min="12801" max="12801" width="8.125" style="83" customWidth="1"/>
    <col min="12802" max="12802" width="9.125" style="83" customWidth="1"/>
    <col min="12803" max="12803" width="8.125" style="83" bestFit="1" customWidth="1"/>
    <col min="12804" max="12804" width="8.625" style="83" bestFit="1" customWidth="1"/>
    <col min="12805" max="12806" width="8.125" style="83" bestFit="1" customWidth="1"/>
    <col min="12807" max="12807" width="7.5" style="83" bestFit="1" customWidth="1"/>
    <col min="12808" max="12808" width="11" style="83" bestFit="1" customWidth="1"/>
    <col min="12809" max="12812" width="10.125" style="83" bestFit="1" customWidth="1"/>
    <col min="12813" max="13056" width="10" style="83"/>
    <col min="13057" max="13057" width="8.125" style="83" customWidth="1"/>
    <col min="13058" max="13058" width="9.125" style="83" customWidth="1"/>
    <col min="13059" max="13059" width="8.125" style="83" bestFit="1" customWidth="1"/>
    <col min="13060" max="13060" width="8.625" style="83" bestFit="1" customWidth="1"/>
    <col min="13061" max="13062" width="8.125" style="83" bestFit="1" customWidth="1"/>
    <col min="13063" max="13063" width="7.5" style="83" bestFit="1" customWidth="1"/>
    <col min="13064" max="13064" width="11" style="83" bestFit="1" customWidth="1"/>
    <col min="13065" max="13068" width="10.125" style="83" bestFit="1" customWidth="1"/>
    <col min="13069" max="13312" width="11" style="83"/>
    <col min="13313" max="13313" width="8.125" style="83" customWidth="1"/>
    <col min="13314" max="13314" width="9.125" style="83" customWidth="1"/>
    <col min="13315" max="13315" width="8.125" style="83" bestFit="1" customWidth="1"/>
    <col min="13316" max="13316" width="8.625" style="83" bestFit="1" customWidth="1"/>
    <col min="13317" max="13318" width="8.125" style="83" bestFit="1" customWidth="1"/>
    <col min="13319" max="13319" width="7.5" style="83" bestFit="1" customWidth="1"/>
    <col min="13320" max="13320" width="11" style="83" bestFit="1" customWidth="1"/>
    <col min="13321" max="13324" width="10.125" style="83" bestFit="1" customWidth="1"/>
    <col min="13325" max="13568" width="10" style="83"/>
    <col min="13569" max="13569" width="8.125" style="83" customWidth="1"/>
    <col min="13570" max="13570" width="9.125" style="83" customWidth="1"/>
    <col min="13571" max="13571" width="8.125" style="83" bestFit="1" customWidth="1"/>
    <col min="13572" max="13572" width="8.625" style="83" bestFit="1" customWidth="1"/>
    <col min="13573" max="13574" width="8.125" style="83" bestFit="1" customWidth="1"/>
    <col min="13575" max="13575" width="7.5" style="83" bestFit="1" customWidth="1"/>
    <col min="13576" max="13576" width="11" style="83" bestFit="1" customWidth="1"/>
    <col min="13577" max="13580" width="10.125" style="83" bestFit="1" customWidth="1"/>
    <col min="13581" max="13824" width="10" style="83"/>
    <col min="13825" max="13825" width="8.125" style="83" customWidth="1"/>
    <col min="13826" max="13826" width="9.125" style="83" customWidth="1"/>
    <col min="13827" max="13827" width="8.125" style="83" bestFit="1" customWidth="1"/>
    <col min="13828" max="13828" width="8.625" style="83" bestFit="1" customWidth="1"/>
    <col min="13829" max="13830" width="8.125" style="83" bestFit="1" customWidth="1"/>
    <col min="13831" max="13831" width="7.5" style="83" bestFit="1" customWidth="1"/>
    <col min="13832" max="13832" width="11" style="83" bestFit="1" customWidth="1"/>
    <col min="13833" max="13836" width="10.125" style="83" bestFit="1" customWidth="1"/>
    <col min="13837" max="14080" width="10" style="83"/>
    <col min="14081" max="14081" width="8.125" style="83" customWidth="1"/>
    <col min="14082" max="14082" width="9.125" style="83" customWidth="1"/>
    <col min="14083" max="14083" width="8.125" style="83" bestFit="1" customWidth="1"/>
    <col min="14084" max="14084" width="8.625" style="83" bestFit="1" customWidth="1"/>
    <col min="14085" max="14086" width="8.125" style="83" bestFit="1" customWidth="1"/>
    <col min="14087" max="14087" width="7.5" style="83" bestFit="1" customWidth="1"/>
    <col min="14088" max="14088" width="11" style="83" bestFit="1" customWidth="1"/>
    <col min="14089" max="14092" width="10.125" style="83" bestFit="1" customWidth="1"/>
    <col min="14093" max="14336" width="11" style="83"/>
    <col min="14337" max="14337" width="8.125" style="83" customWidth="1"/>
    <col min="14338" max="14338" width="9.125" style="83" customWidth="1"/>
    <col min="14339" max="14339" width="8.125" style="83" bestFit="1" customWidth="1"/>
    <col min="14340" max="14340" width="8.625" style="83" bestFit="1" customWidth="1"/>
    <col min="14341" max="14342" width="8.125" style="83" bestFit="1" customWidth="1"/>
    <col min="14343" max="14343" width="7.5" style="83" bestFit="1" customWidth="1"/>
    <col min="14344" max="14344" width="11" style="83" bestFit="1" customWidth="1"/>
    <col min="14345" max="14348" width="10.125" style="83" bestFit="1" customWidth="1"/>
    <col min="14349" max="14592" width="10" style="83"/>
    <col min="14593" max="14593" width="8.125" style="83" customWidth="1"/>
    <col min="14594" max="14594" width="9.125" style="83" customWidth="1"/>
    <col min="14595" max="14595" width="8.125" style="83" bestFit="1" customWidth="1"/>
    <col min="14596" max="14596" width="8.625" style="83" bestFit="1" customWidth="1"/>
    <col min="14597" max="14598" width="8.125" style="83" bestFit="1" customWidth="1"/>
    <col min="14599" max="14599" width="7.5" style="83" bestFit="1" customWidth="1"/>
    <col min="14600" max="14600" width="11" style="83" bestFit="1" customWidth="1"/>
    <col min="14601" max="14604" width="10.125" style="83" bestFit="1" customWidth="1"/>
    <col min="14605" max="14848" width="10" style="83"/>
    <col min="14849" max="14849" width="8.125" style="83" customWidth="1"/>
    <col min="14850" max="14850" width="9.125" style="83" customWidth="1"/>
    <col min="14851" max="14851" width="8.125" style="83" bestFit="1" customWidth="1"/>
    <col min="14852" max="14852" width="8.625" style="83" bestFit="1" customWidth="1"/>
    <col min="14853" max="14854" width="8.125" style="83" bestFit="1" customWidth="1"/>
    <col min="14855" max="14855" width="7.5" style="83" bestFit="1" customWidth="1"/>
    <col min="14856" max="14856" width="11" style="83" bestFit="1" customWidth="1"/>
    <col min="14857" max="14860" width="10.125" style="83" bestFit="1" customWidth="1"/>
    <col min="14861" max="15104" width="10" style="83"/>
    <col min="15105" max="15105" width="8.125" style="83" customWidth="1"/>
    <col min="15106" max="15106" width="9.125" style="83" customWidth="1"/>
    <col min="15107" max="15107" width="8.125" style="83" bestFit="1" customWidth="1"/>
    <col min="15108" max="15108" width="8.625" style="83" bestFit="1" customWidth="1"/>
    <col min="15109" max="15110" width="8.125" style="83" bestFit="1" customWidth="1"/>
    <col min="15111" max="15111" width="7.5" style="83" bestFit="1" customWidth="1"/>
    <col min="15112" max="15112" width="11" style="83" bestFit="1" customWidth="1"/>
    <col min="15113" max="15116" width="10.125" style="83" bestFit="1" customWidth="1"/>
    <col min="15117" max="15360" width="11" style="83"/>
    <col min="15361" max="15361" width="8.125" style="83" customWidth="1"/>
    <col min="15362" max="15362" width="9.125" style="83" customWidth="1"/>
    <col min="15363" max="15363" width="8.125" style="83" bestFit="1" customWidth="1"/>
    <col min="15364" max="15364" width="8.625" style="83" bestFit="1" customWidth="1"/>
    <col min="15365" max="15366" width="8.125" style="83" bestFit="1" customWidth="1"/>
    <col min="15367" max="15367" width="7.5" style="83" bestFit="1" customWidth="1"/>
    <col min="15368" max="15368" width="11" style="83" bestFit="1" customWidth="1"/>
    <col min="15369" max="15372" width="10.125" style="83" bestFit="1" customWidth="1"/>
    <col min="15373" max="15616" width="10" style="83"/>
    <col min="15617" max="15617" width="8.125" style="83" customWidth="1"/>
    <col min="15618" max="15618" width="9.125" style="83" customWidth="1"/>
    <col min="15619" max="15619" width="8.125" style="83" bestFit="1" customWidth="1"/>
    <col min="15620" max="15620" width="8.625" style="83" bestFit="1" customWidth="1"/>
    <col min="15621" max="15622" width="8.125" style="83" bestFit="1" customWidth="1"/>
    <col min="15623" max="15623" width="7.5" style="83" bestFit="1" customWidth="1"/>
    <col min="15624" max="15624" width="11" style="83" bestFit="1" customWidth="1"/>
    <col min="15625" max="15628" width="10.125" style="83" bestFit="1" customWidth="1"/>
    <col min="15629" max="15872" width="10" style="83"/>
    <col min="15873" max="15873" width="8.125" style="83" customWidth="1"/>
    <col min="15874" max="15874" width="9.125" style="83" customWidth="1"/>
    <col min="15875" max="15875" width="8.125" style="83" bestFit="1" customWidth="1"/>
    <col min="15876" max="15876" width="8.625" style="83" bestFit="1" customWidth="1"/>
    <col min="15877" max="15878" width="8.125" style="83" bestFit="1" customWidth="1"/>
    <col min="15879" max="15879" width="7.5" style="83" bestFit="1" customWidth="1"/>
    <col min="15880" max="15880" width="11" style="83" bestFit="1" customWidth="1"/>
    <col min="15881" max="15884" width="10.125" style="83" bestFit="1" customWidth="1"/>
    <col min="15885" max="16128" width="10" style="83"/>
    <col min="16129" max="16129" width="8.125" style="83" customWidth="1"/>
    <col min="16130" max="16130" width="9.125" style="83" customWidth="1"/>
    <col min="16131" max="16131" width="8.125" style="83" bestFit="1" customWidth="1"/>
    <col min="16132" max="16132" width="8.625" style="83" bestFit="1" customWidth="1"/>
    <col min="16133" max="16134" width="8.125" style="83" bestFit="1" customWidth="1"/>
    <col min="16135" max="16135" width="7.5" style="83" bestFit="1" customWidth="1"/>
    <col min="16136" max="16136" width="11" style="83" bestFit="1" customWidth="1"/>
    <col min="16137" max="16140" width="10.125" style="83" bestFit="1" customWidth="1"/>
    <col min="16141" max="16384" width="11" style="83"/>
  </cols>
  <sheetData>
    <row r="1" spans="1:65" x14ac:dyDescent="0.2">
      <c r="A1" s="137" t="s">
        <v>6</v>
      </c>
    </row>
    <row r="2" spans="1:65" ht="15.75" x14ac:dyDescent="0.25">
      <c r="A2" s="138"/>
      <c r="B2" s="139"/>
      <c r="H2" s="78" t="s">
        <v>149</v>
      </c>
    </row>
    <row r="3" spans="1:65" s="80" customFormat="1" x14ac:dyDescent="0.2">
      <c r="A3" s="69"/>
      <c r="B3" s="781">
        <f>INDICE!A3</f>
        <v>46265</v>
      </c>
      <c r="C3" s="782"/>
      <c r="D3" s="782" t="s">
        <v>115</v>
      </c>
      <c r="E3" s="782"/>
      <c r="F3" s="782" t="s">
        <v>116</v>
      </c>
      <c r="G3" s="782"/>
      <c r="H3" s="782"/>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row>
    <row r="4" spans="1:65" s="80" customFormat="1" x14ac:dyDescent="0.2">
      <c r="A4" s="65"/>
      <c r="B4" s="81" t="s">
        <v>47</v>
      </c>
      <c r="C4" s="81" t="s">
        <v>413</v>
      </c>
      <c r="D4" s="81" t="s">
        <v>47</v>
      </c>
      <c r="E4" s="81" t="s">
        <v>413</v>
      </c>
      <c r="F4" s="81" t="s">
        <v>47</v>
      </c>
      <c r="G4" s="81" t="s">
        <v>413</v>
      </c>
      <c r="H4" s="82" t="s">
        <v>106</v>
      </c>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row>
    <row r="5" spans="1:65" x14ac:dyDescent="0.2">
      <c r="A5" s="83" t="s">
        <v>191</v>
      </c>
      <c r="B5" s="377">
        <v>799.01338000000021</v>
      </c>
      <c r="C5" s="85">
        <v>5.4012152754486866</v>
      </c>
      <c r="D5" s="84">
        <v>5357.3399500000014</v>
      </c>
      <c r="E5" s="85">
        <v>4.5053169651029918</v>
      </c>
      <c r="F5" s="84">
        <v>7975.1973100000005</v>
      </c>
      <c r="G5" s="85">
        <v>4.5569214236666866</v>
      </c>
      <c r="H5" s="378">
        <v>99.999099967672691</v>
      </c>
    </row>
    <row r="6" spans="1:65" x14ac:dyDescent="0.2">
      <c r="A6" s="83" t="s">
        <v>139</v>
      </c>
      <c r="B6" s="339">
        <v>8.3599999999999994E-3</v>
      </c>
      <c r="C6" s="342">
        <v>386.04651162790685</v>
      </c>
      <c r="D6" s="95">
        <v>5.5119999999999988E-2</v>
      </c>
      <c r="E6" s="342">
        <v>8.7179487179487083</v>
      </c>
      <c r="F6" s="95">
        <v>7.1779999999999997E-2</v>
      </c>
      <c r="G6" s="342">
        <v>-7.8088877472386145</v>
      </c>
      <c r="H6" s="472">
        <v>9.0003232731047564E-4</v>
      </c>
    </row>
    <row r="7" spans="1:65" x14ac:dyDescent="0.2">
      <c r="A7" s="59" t="s">
        <v>114</v>
      </c>
      <c r="B7" s="60">
        <v>799.02174000000025</v>
      </c>
      <c r="C7" s="86">
        <v>5.4020789288654338</v>
      </c>
      <c r="D7" s="60">
        <v>5357.3950700000014</v>
      </c>
      <c r="E7" s="86">
        <v>4.5053586277004429</v>
      </c>
      <c r="F7" s="60">
        <v>7975.2690900000007</v>
      </c>
      <c r="G7" s="86">
        <v>4.5567951991090521</v>
      </c>
      <c r="H7" s="86">
        <v>100</v>
      </c>
    </row>
    <row r="8" spans="1:65" x14ac:dyDescent="0.2">
      <c r="H8" s="78" t="s">
        <v>217</v>
      </c>
    </row>
    <row r="9" spans="1:65" x14ac:dyDescent="0.2">
      <c r="A9" s="79" t="s">
        <v>471</v>
      </c>
    </row>
    <row r="10" spans="1:65" x14ac:dyDescent="0.2">
      <c r="A10" s="426" t="s">
        <v>523</v>
      </c>
    </row>
    <row r="13" spans="1:65" x14ac:dyDescent="0.2">
      <c r="B13" s="84"/>
    </row>
  </sheetData>
  <mergeCells count="3">
    <mergeCell ref="B3:C3"/>
    <mergeCell ref="D3:E3"/>
    <mergeCell ref="F3:H3"/>
  </mergeCells>
  <conditionalFormatting sqref="B6">
    <cfRule type="cellIs" dxfId="178" priority="7" operator="between">
      <formula>0</formula>
      <formula>0.5</formula>
    </cfRule>
    <cfRule type="cellIs" dxfId="177" priority="8" operator="between">
      <formula>0</formula>
      <formula>0.49</formula>
    </cfRule>
  </conditionalFormatting>
  <conditionalFormatting sqref="D6">
    <cfRule type="cellIs" dxfId="176" priority="5" operator="between">
      <formula>0</formula>
      <formula>0.5</formula>
    </cfRule>
    <cfRule type="cellIs" dxfId="175" priority="6" operator="between">
      <formula>0</formula>
      <formula>0.49</formula>
    </cfRule>
  </conditionalFormatting>
  <conditionalFormatting sqref="F6">
    <cfRule type="cellIs" dxfId="174" priority="3" operator="between">
      <formula>0</formula>
      <formula>0.5</formula>
    </cfRule>
    <cfRule type="cellIs" dxfId="173" priority="4" operator="between">
      <formula>0</formula>
      <formula>0.49</formula>
    </cfRule>
  </conditionalFormatting>
  <conditionalFormatting sqref="H6">
    <cfRule type="cellIs" dxfId="172" priority="1" operator="between">
      <formula>0</formula>
      <formula>0.5</formula>
    </cfRule>
    <cfRule type="cellIs" dxfId="171"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3" customWidth="1"/>
    <col min="2" max="2" width="9.125" style="83" customWidth="1"/>
    <col min="3" max="3" width="12.625" style="83" customWidth="1"/>
    <col min="4" max="4" width="10.125" style="83" customWidth="1"/>
    <col min="5" max="5" width="11.625" style="83" customWidth="1"/>
    <col min="6" max="6" width="10.125" style="83" customWidth="1"/>
    <col min="7" max="7" width="11" style="83" customWidth="1"/>
    <col min="8" max="8" width="16.125" style="83" customWidth="1"/>
    <col min="9" max="11" width="11" style="83"/>
    <col min="12" max="12" width="11.5" style="83" customWidth="1"/>
    <col min="13" max="66" width="11" style="83"/>
    <col min="67" max="256" width="10" style="83"/>
    <col min="257" max="257" width="19.625" style="83" customWidth="1"/>
    <col min="258" max="259" width="8.125" style="83" bestFit="1" customWidth="1"/>
    <col min="260" max="260" width="9.125" style="83" bestFit="1" customWidth="1"/>
    <col min="261" max="261" width="7.5" style="83" bestFit="1" customWidth="1"/>
    <col min="262" max="262" width="9.125" style="83" bestFit="1" customWidth="1"/>
    <col min="263" max="263" width="7.5" style="83" bestFit="1" customWidth="1"/>
    <col min="264" max="264" width="11" style="83" bestFit="1" customWidth="1"/>
    <col min="265" max="267" width="10" style="83"/>
    <col min="268" max="268" width="10.125" style="83" bestFit="1" customWidth="1"/>
    <col min="269" max="512" width="10" style="83"/>
    <col min="513" max="513" width="19.625" style="83" customWidth="1"/>
    <col min="514" max="515" width="8.125" style="83" bestFit="1" customWidth="1"/>
    <col min="516" max="516" width="9.125" style="83" bestFit="1" customWidth="1"/>
    <col min="517" max="517" width="7.5" style="83" bestFit="1" customWidth="1"/>
    <col min="518" max="518" width="9.125" style="83" bestFit="1" customWidth="1"/>
    <col min="519" max="519" width="7.5" style="83" bestFit="1" customWidth="1"/>
    <col min="520" max="520" width="11" style="83" bestFit="1" customWidth="1"/>
    <col min="521" max="523" width="10" style="83"/>
    <col min="524" max="524" width="10.125" style="83" bestFit="1" customWidth="1"/>
    <col min="525" max="768" width="10" style="83"/>
    <col min="769" max="769" width="19.625" style="83" customWidth="1"/>
    <col min="770" max="771" width="8.125" style="83" bestFit="1" customWidth="1"/>
    <col min="772" max="772" width="9.125" style="83" bestFit="1" customWidth="1"/>
    <col min="773" max="773" width="7.5" style="83" bestFit="1" customWidth="1"/>
    <col min="774" max="774" width="9.125" style="83" bestFit="1" customWidth="1"/>
    <col min="775" max="775" width="7.5" style="83" bestFit="1" customWidth="1"/>
    <col min="776" max="776" width="11" style="83" bestFit="1" customWidth="1"/>
    <col min="777" max="779" width="10" style="83"/>
    <col min="780" max="780" width="10.125" style="83" bestFit="1" customWidth="1"/>
    <col min="781" max="1024" width="11" style="83"/>
    <col min="1025" max="1025" width="19.625" style="83" customWidth="1"/>
    <col min="1026" max="1027" width="8.125" style="83" bestFit="1" customWidth="1"/>
    <col min="1028" max="1028" width="9.125" style="83" bestFit="1" customWidth="1"/>
    <col min="1029" max="1029" width="7.5" style="83" bestFit="1" customWidth="1"/>
    <col min="1030" max="1030" width="9.125" style="83" bestFit="1" customWidth="1"/>
    <col min="1031" max="1031" width="7.5" style="83" bestFit="1" customWidth="1"/>
    <col min="1032" max="1032" width="11" style="83" bestFit="1" customWidth="1"/>
    <col min="1033" max="1035" width="10" style="83"/>
    <col min="1036" max="1036" width="10.125" style="83" bestFit="1" customWidth="1"/>
    <col min="1037" max="1280" width="10" style="83"/>
    <col min="1281" max="1281" width="19.625" style="83" customWidth="1"/>
    <col min="1282" max="1283" width="8.125" style="83" bestFit="1" customWidth="1"/>
    <col min="1284" max="1284" width="9.125" style="83" bestFit="1" customWidth="1"/>
    <col min="1285" max="1285" width="7.5" style="83" bestFit="1" customWidth="1"/>
    <col min="1286" max="1286" width="9.125" style="83" bestFit="1" customWidth="1"/>
    <col min="1287" max="1287" width="7.5" style="83" bestFit="1" customWidth="1"/>
    <col min="1288" max="1288" width="11" style="83" bestFit="1" customWidth="1"/>
    <col min="1289" max="1291" width="10" style="83"/>
    <col min="1292" max="1292" width="10.125" style="83" bestFit="1" customWidth="1"/>
    <col min="1293" max="1536" width="10" style="83"/>
    <col min="1537" max="1537" width="19.625" style="83" customWidth="1"/>
    <col min="1538" max="1539" width="8.125" style="83" bestFit="1" customWidth="1"/>
    <col min="1540" max="1540" width="9.125" style="83" bestFit="1" customWidth="1"/>
    <col min="1541" max="1541" width="7.5" style="83" bestFit="1" customWidth="1"/>
    <col min="1542" max="1542" width="9.125" style="83" bestFit="1" customWidth="1"/>
    <col min="1543" max="1543" width="7.5" style="83" bestFit="1" customWidth="1"/>
    <col min="1544" max="1544" width="11" style="83" bestFit="1" customWidth="1"/>
    <col min="1545" max="1547" width="10" style="83"/>
    <col min="1548" max="1548" width="10.125" style="83" bestFit="1" customWidth="1"/>
    <col min="1549" max="1792" width="10" style="83"/>
    <col min="1793" max="1793" width="19.625" style="83" customWidth="1"/>
    <col min="1794" max="1795" width="8.125" style="83" bestFit="1" customWidth="1"/>
    <col min="1796" max="1796" width="9.125" style="83" bestFit="1" customWidth="1"/>
    <col min="1797" max="1797" width="7.5" style="83" bestFit="1" customWidth="1"/>
    <col min="1798" max="1798" width="9.125" style="83" bestFit="1" customWidth="1"/>
    <col min="1799" max="1799" width="7.5" style="83" bestFit="1" customWidth="1"/>
    <col min="1800" max="1800" width="11" style="83" bestFit="1" customWidth="1"/>
    <col min="1801" max="1803" width="10" style="83"/>
    <col min="1804" max="1804" width="10.125" style="83" bestFit="1" customWidth="1"/>
    <col min="1805" max="2048" width="11" style="83"/>
    <col min="2049" max="2049" width="19.625" style="83" customWidth="1"/>
    <col min="2050" max="2051" width="8.125" style="83" bestFit="1" customWidth="1"/>
    <col min="2052" max="2052" width="9.125" style="83" bestFit="1" customWidth="1"/>
    <col min="2053" max="2053" width="7.5" style="83" bestFit="1" customWidth="1"/>
    <col min="2054" max="2054" width="9.125" style="83" bestFit="1" customWidth="1"/>
    <col min="2055" max="2055" width="7.5" style="83" bestFit="1" customWidth="1"/>
    <col min="2056" max="2056" width="11" style="83" bestFit="1" customWidth="1"/>
    <col min="2057" max="2059" width="10" style="83"/>
    <col min="2060" max="2060" width="10.125" style="83" bestFit="1" customWidth="1"/>
    <col min="2061" max="2304" width="10" style="83"/>
    <col min="2305" max="2305" width="19.625" style="83" customWidth="1"/>
    <col min="2306" max="2307" width="8.125" style="83" bestFit="1" customWidth="1"/>
    <col min="2308" max="2308" width="9.125" style="83" bestFit="1" customWidth="1"/>
    <col min="2309" max="2309" width="7.5" style="83" bestFit="1" customWidth="1"/>
    <col min="2310" max="2310" width="9.125" style="83" bestFit="1" customWidth="1"/>
    <col min="2311" max="2311" width="7.5" style="83" bestFit="1" customWidth="1"/>
    <col min="2312" max="2312" width="11" style="83" bestFit="1" customWidth="1"/>
    <col min="2313" max="2315" width="10" style="83"/>
    <col min="2316" max="2316" width="10.125" style="83" bestFit="1" customWidth="1"/>
    <col min="2317" max="2560" width="10" style="83"/>
    <col min="2561" max="2561" width="19.625" style="83" customWidth="1"/>
    <col min="2562" max="2563" width="8.125" style="83" bestFit="1" customWidth="1"/>
    <col min="2564" max="2564" width="9.125" style="83" bestFit="1" customWidth="1"/>
    <col min="2565" max="2565" width="7.5" style="83" bestFit="1" customWidth="1"/>
    <col min="2566" max="2566" width="9.125" style="83" bestFit="1" customWidth="1"/>
    <col min="2567" max="2567" width="7.5" style="83" bestFit="1" customWidth="1"/>
    <col min="2568" max="2568" width="11" style="83" bestFit="1" customWidth="1"/>
    <col min="2569" max="2571" width="10" style="83"/>
    <col min="2572" max="2572" width="10.125" style="83" bestFit="1" customWidth="1"/>
    <col min="2573" max="2816" width="10" style="83"/>
    <col min="2817" max="2817" width="19.625" style="83" customWidth="1"/>
    <col min="2818" max="2819" width="8.125" style="83" bestFit="1" customWidth="1"/>
    <col min="2820" max="2820" width="9.125" style="83" bestFit="1" customWidth="1"/>
    <col min="2821" max="2821" width="7.5" style="83" bestFit="1" customWidth="1"/>
    <col min="2822" max="2822" width="9.125" style="83" bestFit="1" customWidth="1"/>
    <col min="2823" max="2823" width="7.5" style="83" bestFit="1" customWidth="1"/>
    <col min="2824" max="2824" width="11" style="83" bestFit="1" customWidth="1"/>
    <col min="2825" max="2827" width="10" style="83"/>
    <col min="2828" max="2828" width="10.125" style="83" bestFit="1" customWidth="1"/>
    <col min="2829" max="3072" width="11" style="83"/>
    <col min="3073" max="3073" width="19.625" style="83" customWidth="1"/>
    <col min="3074" max="3075" width="8.125" style="83" bestFit="1" customWidth="1"/>
    <col min="3076" max="3076" width="9.125" style="83" bestFit="1" customWidth="1"/>
    <col min="3077" max="3077" width="7.5" style="83" bestFit="1" customWidth="1"/>
    <col min="3078" max="3078" width="9.125" style="83" bestFit="1" customWidth="1"/>
    <col min="3079" max="3079" width="7.5" style="83" bestFit="1" customWidth="1"/>
    <col min="3080" max="3080" width="11" style="83" bestFit="1" customWidth="1"/>
    <col min="3081" max="3083" width="10" style="83"/>
    <col min="3084" max="3084" width="10.125" style="83" bestFit="1" customWidth="1"/>
    <col min="3085" max="3328" width="10" style="83"/>
    <col min="3329" max="3329" width="19.625" style="83" customWidth="1"/>
    <col min="3330" max="3331" width="8.125" style="83" bestFit="1" customWidth="1"/>
    <col min="3332" max="3332" width="9.125" style="83" bestFit="1" customWidth="1"/>
    <col min="3333" max="3333" width="7.5" style="83" bestFit="1" customWidth="1"/>
    <col min="3334" max="3334" width="9.125" style="83" bestFit="1" customWidth="1"/>
    <col min="3335" max="3335" width="7.5" style="83" bestFit="1" customWidth="1"/>
    <col min="3336" max="3336" width="11" style="83" bestFit="1" customWidth="1"/>
    <col min="3337" max="3339" width="10" style="83"/>
    <col min="3340" max="3340" width="10.125" style="83" bestFit="1" customWidth="1"/>
    <col min="3341" max="3584" width="10" style="83"/>
    <col min="3585" max="3585" width="19.625" style="83" customWidth="1"/>
    <col min="3586" max="3587" width="8.125" style="83" bestFit="1" customWidth="1"/>
    <col min="3588" max="3588" width="9.125" style="83" bestFit="1" customWidth="1"/>
    <col min="3589" max="3589" width="7.5" style="83" bestFit="1" customWidth="1"/>
    <col min="3590" max="3590" width="9.125" style="83" bestFit="1" customWidth="1"/>
    <col min="3591" max="3591" width="7.5" style="83" bestFit="1" customWidth="1"/>
    <col min="3592" max="3592" width="11" style="83" bestFit="1" customWidth="1"/>
    <col min="3593" max="3595" width="10" style="83"/>
    <col min="3596" max="3596" width="10.125" style="83" bestFit="1" customWidth="1"/>
    <col min="3597" max="3840" width="10" style="83"/>
    <col min="3841" max="3841" width="19.625" style="83" customWidth="1"/>
    <col min="3842" max="3843" width="8.125" style="83" bestFit="1" customWidth="1"/>
    <col min="3844" max="3844" width="9.125" style="83" bestFit="1" customWidth="1"/>
    <col min="3845" max="3845" width="7.5" style="83" bestFit="1" customWidth="1"/>
    <col min="3846" max="3846" width="9.125" style="83" bestFit="1" customWidth="1"/>
    <col min="3847" max="3847" width="7.5" style="83" bestFit="1" customWidth="1"/>
    <col min="3848" max="3848" width="11" style="83" bestFit="1" customWidth="1"/>
    <col min="3849" max="3851" width="10" style="83"/>
    <col min="3852" max="3852" width="10.125" style="83" bestFit="1" customWidth="1"/>
    <col min="3853" max="4096" width="11" style="83"/>
    <col min="4097" max="4097" width="19.625" style="83" customWidth="1"/>
    <col min="4098" max="4099" width="8.125" style="83" bestFit="1" customWidth="1"/>
    <col min="4100" max="4100" width="9.125" style="83" bestFit="1" customWidth="1"/>
    <col min="4101" max="4101" width="7.5" style="83" bestFit="1" customWidth="1"/>
    <col min="4102" max="4102" width="9.125" style="83" bestFit="1" customWidth="1"/>
    <col min="4103" max="4103" width="7.5" style="83" bestFit="1" customWidth="1"/>
    <col min="4104" max="4104" width="11" style="83" bestFit="1" customWidth="1"/>
    <col min="4105" max="4107" width="10" style="83"/>
    <col min="4108" max="4108" width="10.125" style="83" bestFit="1" customWidth="1"/>
    <col min="4109" max="4352" width="10" style="83"/>
    <col min="4353" max="4353" width="19.625" style="83" customWidth="1"/>
    <col min="4354" max="4355" width="8.125" style="83" bestFit="1" customWidth="1"/>
    <col min="4356" max="4356" width="9.125" style="83" bestFit="1" customWidth="1"/>
    <col min="4357" max="4357" width="7.5" style="83" bestFit="1" customWidth="1"/>
    <col min="4358" max="4358" width="9.125" style="83" bestFit="1" customWidth="1"/>
    <col min="4359" max="4359" width="7.5" style="83" bestFit="1" customWidth="1"/>
    <col min="4360" max="4360" width="11" style="83" bestFit="1" customWidth="1"/>
    <col min="4361" max="4363" width="10" style="83"/>
    <col min="4364" max="4364" width="10.125" style="83" bestFit="1" customWidth="1"/>
    <col min="4365" max="4608" width="10" style="83"/>
    <col min="4609" max="4609" width="19.625" style="83" customWidth="1"/>
    <col min="4610" max="4611" width="8.125" style="83" bestFit="1" customWidth="1"/>
    <col min="4612" max="4612" width="9.125" style="83" bestFit="1" customWidth="1"/>
    <col min="4613" max="4613" width="7.5" style="83" bestFit="1" customWidth="1"/>
    <col min="4614" max="4614" width="9.125" style="83" bestFit="1" customWidth="1"/>
    <col min="4615" max="4615" width="7.5" style="83" bestFit="1" customWidth="1"/>
    <col min="4616" max="4616" width="11" style="83" bestFit="1" customWidth="1"/>
    <col min="4617" max="4619" width="10" style="83"/>
    <col min="4620" max="4620" width="10.125" style="83" bestFit="1" customWidth="1"/>
    <col min="4621" max="4864" width="10" style="83"/>
    <col min="4865" max="4865" width="19.625" style="83" customWidth="1"/>
    <col min="4866" max="4867" width="8.125" style="83" bestFit="1" customWidth="1"/>
    <col min="4868" max="4868" width="9.125" style="83" bestFit="1" customWidth="1"/>
    <col min="4869" max="4869" width="7.5" style="83" bestFit="1" customWidth="1"/>
    <col min="4870" max="4870" width="9.125" style="83" bestFit="1" customWidth="1"/>
    <col min="4871" max="4871" width="7.5" style="83" bestFit="1" customWidth="1"/>
    <col min="4872" max="4872" width="11" style="83" bestFit="1" customWidth="1"/>
    <col min="4873" max="4875" width="10" style="83"/>
    <col min="4876" max="4876" width="10.125" style="83" bestFit="1" customWidth="1"/>
    <col min="4877" max="5120" width="11" style="83"/>
    <col min="5121" max="5121" width="19.625" style="83" customWidth="1"/>
    <col min="5122" max="5123" width="8.125" style="83" bestFit="1" customWidth="1"/>
    <col min="5124" max="5124" width="9.125" style="83" bestFit="1" customWidth="1"/>
    <col min="5125" max="5125" width="7.5" style="83" bestFit="1" customWidth="1"/>
    <col min="5126" max="5126" width="9.125" style="83" bestFit="1" customWidth="1"/>
    <col min="5127" max="5127" width="7.5" style="83" bestFit="1" customWidth="1"/>
    <col min="5128" max="5128" width="11" style="83" bestFit="1" customWidth="1"/>
    <col min="5129" max="5131" width="10" style="83"/>
    <col min="5132" max="5132" width="10.125" style="83" bestFit="1" customWidth="1"/>
    <col min="5133" max="5376" width="10" style="83"/>
    <col min="5377" max="5377" width="19.625" style="83" customWidth="1"/>
    <col min="5378" max="5379" width="8.125" style="83" bestFit="1" customWidth="1"/>
    <col min="5380" max="5380" width="9.125" style="83" bestFit="1" customWidth="1"/>
    <col min="5381" max="5381" width="7.5" style="83" bestFit="1" customWidth="1"/>
    <col min="5382" max="5382" width="9.125" style="83" bestFit="1" customWidth="1"/>
    <col min="5383" max="5383" width="7.5" style="83" bestFit="1" customWidth="1"/>
    <col min="5384" max="5384" width="11" style="83" bestFit="1" customWidth="1"/>
    <col min="5385" max="5387" width="10" style="83"/>
    <col min="5388" max="5388" width="10.125" style="83" bestFit="1" customWidth="1"/>
    <col min="5389" max="5632" width="10" style="83"/>
    <col min="5633" max="5633" width="19.625" style="83" customWidth="1"/>
    <col min="5634" max="5635" width="8.125" style="83" bestFit="1" customWidth="1"/>
    <col min="5636" max="5636" width="9.125" style="83" bestFit="1" customWidth="1"/>
    <col min="5637" max="5637" width="7.5" style="83" bestFit="1" customWidth="1"/>
    <col min="5638" max="5638" width="9.125" style="83" bestFit="1" customWidth="1"/>
    <col min="5639" max="5639" width="7.5" style="83" bestFit="1" customWidth="1"/>
    <col min="5640" max="5640" width="11" style="83" bestFit="1" customWidth="1"/>
    <col min="5641" max="5643" width="10" style="83"/>
    <col min="5644" max="5644" width="10.125" style="83" bestFit="1" customWidth="1"/>
    <col min="5645" max="5888" width="10" style="83"/>
    <col min="5889" max="5889" width="19.625" style="83" customWidth="1"/>
    <col min="5890" max="5891" width="8.125" style="83" bestFit="1" customWidth="1"/>
    <col min="5892" max="5892" width="9.125" style="83" bestFit="1" customWidth="1"/>
    <col min="5893" max="5893" width="7.5" style="83" bestFit="1" customWidth="1"/>
    <col min="5894" max="5894" width="9.125" style="83" bestFit="1" customWidth="1"/>
    <col min="5895" max="5895" width="7.5" style="83" bestFit="1" customWidth="1"/>
    <col min="5896" max="5896" width="11" style="83" bestFit="1" customWidth="1"/>
    <col min="5897" max="5899" width="10" style="83"/>
    <col min="5900" max="5900" width="10.125" style="83" bestFit="1" customWidth="1"/>
    <col min="5901" max="6144" width="11" style="83"/>
    <col min="6145" max="6145" width="19.625" style="83" customWidth="1"/>
    <col min="6146" max="6147" width="8.125" style="83" bestFit="1" customWidth="1"/>
    <col min="6148" max="6148" width="9.125" style="83" bestFit="1" customWidth="1"/>
    <col min="6149" max="6149" width="7.5" style="83" bestFit="1" customWidth="1"/>
    <col min="6150" max="6150" width="9.125" style="83" bestFit="1" customWidth="1"/>
    <col min="6151" max="6151" width="7.5" style="83" bestFit="1" customWidth="1"/>
    <col min="6152" max="6152" width="11" style="83" bestFit="1" customWidth="1"/>
    <col min="6153" max="6155" width="10" style="83"/>
    <col min="6156" max="6156" width="10.125" style="83" bestFit="1" customWidth="1"/>
    <col min="6157" max="6400" width="10" style="83"/>
    <col min="6401" max="6401" width="19.625" style="83" customWidth="1"/>
    <col min="6402" max="6403" width="8.125" style="83" bestFit="1" customWidth="1"/>
    <col min="6404" max="6404" width="9.125" style="83" bestFit="1" customWidth="1"/>
    <col min="6405" max="6405" width="7.5" style="83" bestFit="1" customWidth="1"/>
    <col min="6406" max="6406" width="9.125" style="83" bestFit="1" customWidth="1"/>
    <col min="6407" max="6407" width="7.5" style="83" bestFit="1" customWidth="1"/>
    <col min="6408" max="6408" width="11" style="83" bestFit="1" customWidth="1"/>
    <col min="6409" max="6411" width="10" style="83"/>
    <col min="6412" max="6412" width="10.125" style="83" bestFit="1" customWidth="1"/>
    <col min="6413" max="6656" width="10" style="83"/>
    <col min="6657" max="6657" width="19.625" style="83" customWidth="1"/>
    <col min="6658" max="6659" width="8.125" style="83" bestFit="1" customWidth="1"/>
    <col min="6660" max="6660" width="9.125" style="83" bestFit="1" customWidth="1"/>
    <col min="6661" max="6661" width="7.5" style="83" bestFit="1" customWidth="1"/>
    <col min="6662" max="6662" width="9.125" style="83" bestFit="1" customWidth="1"/>
    <col min="6663" max="6663" width="7.5" style="83" bestFit="1" customWidth="1"/>
    <col min="6664" max="6664" width="11" style="83" bestFit="1" customWidth="1"/>
    <col min="6665" max="6667" width="10" style="83"/>
    <col min="6668" max="6668" width="10.125" style="83" bestFit="1" customWidth="1"/>
    <col min="6669" max="6912" width="10" style="83"/>
    <col min="6913" max="6913" width="19.625" style="83" customWidth="1"/>
    <col min="6914" max="6915" width="8.125" style="83" bestFit="1" customWidth="1"/>
    <col min="6916" max="6916" width="9.125" style="83" bestFit="1" customWidth="1"/>
    <col min="6917" max="6917" width="7.5" style="83" bestFit="1" customWidth="1"/>
    <col min="6918" max="6918" width="9.125" style="83" bestFit="1" customWidth="1"/>
    <col min="6919" max="6919" width="7.5" style="83" bestFit="1" customWidth="1"/>
    <col min="6920" max="6920" width="11" style="83" bestFit="1" customWidth="1"/>
    <col min="6921" max="6923" width="10" style="83"/>
    <col min="6924" max="6924" width="10.125" style="83" bestFit="1" customWidth="1"/>
    <col min="6925" max="7168" width="11" style="83"/>
    <col min="7169" max="7169" width="19.625" style="83" customWidth="1"/>
    <col min="7170" max="7171" width="8.125" style="83" bestFit="1" customWidth="1"/>
    <col min="7172" max="7172" width="9.125" style="83" bestFit="1" customWidth="1"/>
    <col min="7173" max="7173" width="7.5" style="83" bestFit="1" customWidth="1"/>
    <col min="7174" max="7174" width="9.125" style="83" bestFit="1" customWidth="1"/>
    <col min="7175" max="7175" width="7.5" style="83" bestFit="1" customWidth="1"/>
    <col min="7176" max="7176" width="11" style="83" bestFit="1" customWidth="1"/>
    <col min="7177" max="7179" width="10" style="83"/>
    <col min="7180" max="7180" width="10.125" style="83" bestFit="1" customWidth="1"/>
    <col min="7181" max="7424" width="10" style="83"/>
    <col min="7425" max="7425" width="19.625" style="83" customWidth="1"/>
    <col min="7426" max="7427" width="8.125" style="83" bestFit="1" customWidth="1"/>
    <col min="7428" max="7428" width="9.125" style="83" bestFit="1" customWidth="1"/>
    <col min="7429" max="7429" width="7.5" style="83" bestFit="1" customWidth="1"/>
    <col min="7430" max="7430" width="9.125" style="83" bestFit="1" customWidth="1"/>
    <col min="7431" max="7431" width="7.5" style="83" bestFit="1" customWidth="1"/>
    <col min="7432" max="7432" width="11" style="83" bestFit="1" customWidth="1"/>
    <col min="7433" max="7435" width="10" style="83"/>
    <col min="7436" max="7436" width="10.125" style="83" bestFit="1" customWidth="1"/>
    <col min="7437" max="7680" width="10" style="83"/>
    <col min="7681" max="7681" width="19.625" style="83" customWidth="1"/>
    <col min="7682" max="7683" width="8.125" style="83" bestFit="1" customWidth="1"/>
    <col min="7684" max="7684" width="9.125" style="83" bestFit="1" customWidth="1"/>
    <col min="7685" max="7685" width="7.5" style="83" bestFit="1" customWidth="1"/>
    <col min="7686" max="7686" width="9.125" style="83" bestFit="1" customWidth="1"/>
    <col min="7687" max="7687" width="7.5" style="83" bestFit="1" customWidth="1"/>
    <col min="7688" max="7688" width="11" style="83" bestFit="1" customWidth="1"/>
    <col min="7689" max="7691" width="10" style="83"/>
    <col min="7692" max="7692" width="10.125" style="83" bestFit="1" customWidth="1"/>
    <col min="7693" max="7936" width="10" style="83"/>
    <col min="7937" max="7937" width="19.625" style="83" customWidth="1"/>
    <col min="7938" max="7939" width="8.125" style="83" bestFit="1" customWidth="1"/>
    <col min="7940" max="7940" width="9.125" style="83" bestFit="1" customWidth="1"/>
    <col min="7941" max="7941" width="7.5" style="83" bestFit="1" customWidth="1"/>
    <col min="7942" max="7942" width="9.125" style="83" bestFit="1" customWidth="1"/>
    <col min="7943" max="7943" width="7.5" style="83" bestFit="1" customWidth="1"/>
    <col min="7944" max="7944" width="11" style="83" bestFit="1" customWidth="1"/>
    <col min="7945" max="7947" width="10" style="83"/>
    <col min="7948" max="7948" width="10.125" style="83" bestFit="1" customWidth="1"/>
    <col min="7949" max="8192" width="11" style="83"/>
    <col min="8193" max="8193" width="19.625" style="83" customWidth="1"/>
    <col min="8194" max="8195" width="8.125" style="83" bestFit="1" customWidth="1"/>
    <col min="8196" max="8196" width="9.125" style="83" bestFit="1" customWidth="1"/>
    <col min="8197" max="8197" width="7.5" style="83" bestFit="1" customWidth="1"/>
    <col min="8198" max="8198" width="9.125" style="83" bestFit="1" customWidth="1"/>
    <col min="8199" max="8199" width="7.5" style="83" bestFit="1" customWidth="1"/>
    <col min="8200" max="8200" width="11" style="83" bestFit="1" customWidth="1"/>
    <col min="8201" max="8203" width="10" style="83"/>
    <col min="8204" max="8204" width="10.125" style="83" bestFit="1" customWidth="1"/>
    <col min="8205" max="8448" width="10" style="83"/>
    <col min="8449" max="8449" width="19.625" style="83" customWidth="1"/>
    <col min="8450" max="8451" width="8.125" style="83" bestFit="1" customWidth="1"/>
    <col min="8452" max="8452" width="9.125" style="83" bestFit="1" customWidth="1"/>
    <col min="8453" max="8453" width="7.5" style="83" bestFit="1" customWidth="1"/>
    <col min="8454" max="8454" width="9.125" style="83" bestFit="1" customWidth="1"/>
    <col min="8455" max="8455" width="7.5" style="83" bestFit="1" customWidth="1"/>
    <col min="8456" max="8456" width="11" style="83" bestFit="1" customWidth="1"/>
    <col min="8457" max="8459" width="10" style="83"/>
    <col min="8460" max="8460" width="10.125" style="83" bestFit="1" customWidth="1"/>
    <col min="8461" max="8704" width="10" style="83"/>
    <col min="8705" max="8705" width="19.625" style="83" customWidth="1"/>
    <col min="8706" max="8707" width="8.125" style="83" bestFit="1" customWidth="1"/>
    <col min="8708" max="8708" width="9.125" style="83" bestFit="1" customWidth="1"/>
    <col min="8709" max="8709" width="7.5" style="83" bestFit="1" customWidth="1"/>
    <col min="8710" max="8710" width="9.125" style="83" bestFit="1" customWidth="1"/>
    <col min="8711" max="8711" width="7.5" style="83" bestFit="1" customWidth="1"/>
    <col min="8712" max="8712" width="11" style="83" bestFit="1" customWidth="1"/>
    <col min="8713" max="8715" width="10" style="83"/>
    <col min="8716" max="8716" width="10.125" style="83" bestFit="1" customWidth="1"/>
    <col min="8717" max="8960" width="10" style="83"/>
    <col min="8961" max="8961" width="19.625" style="83" customWidth="1"/>
    <col min="8962" max="8963" width="8.125" style="83" bestFit="1" customWidth="1"/>
    <col min="8964" max="8964" width="9.125" style="83" bestFit="1" customWidth="1"/>
    <col min="8965" max="8965" width="7.5" style="83" bestFit="1" customWidth="1"/>
    <col min="8966" max="8966" width="9.125" style="83" bestFit="1" customWidth="1"/>
    <col min="8967" max="8967" width="7.5" style="83" bestFit="1" customWidth="1"/>
    <col min="8968" max="8968" width="11" style="83" bestFit="1" customWidth="1"/>
    <col min="8969" max="8971" width="10" style="83"/>
    <col min="8972" max="8972" width="10.125" style="83" bestFit="1" customWidth="1"/>
    <col min="8973" max="9216" width="11" style="83"/>
    <col min="9217" max="9217" width="19.625" style="83" customWidth="1"/>
    <col min="9218" max="9219" width="8.125" style="83" bestFit="1" customWidth="1"/>
    <col min="9220" max="9220" width="9.125" style="83" bestFit="1" customWidth="1"/>
    <col min="9221" max="9221" width="7.5" style="83" bestFit="1" customWidth="1"/>
    <col min="9222" max="9222" width="9.125" style="83" bestFit="1" customWidth="1"/>
    <col min="9223" max="9223" width="7.5" style="83" bestFit="1" customWidth="1"/>
    <col min="9224" max="9224" width="11" style="83" bestFit="1" customWidth="1"/>
    <col min="9225" max="9227" width="10" style="83"/>
    <col min="9228" max="9228" width="10.125" style="83" bestFit="1" customWidth="1"/>
    <col min="9229" max="9472" width="10" style="83"/>
    <col min="9473" max="9473" width="19.625" style="83" customWidth="1"/>
    <col min="9474" max="9475" width="8.125" style="83" bestFit="1" customWidth="1"/>
    <col min="9476" max="9476" width="9.125" style="83" bestFit="1" customWidth="1"/>
    <col min="9477" max="9477" width="7.5" style="83" bestFit="1" customWidth="1"/>
    <col min="9478" max="9478" width="9.125" style="83" bestFit="1" customWidth="1"/>
    <col min="9479" max="9479" width="7.5" style="83" bestFit="1" customWidth="1"/>
    <col min="9480" max="9480" width="11" style="83" bestFit="1" customWidth="1"/>
    <col min="9481" max="9483" width="10" style="83"/>
    <col min="9484" max="9484" width="10.125" style="83" bestFit="1" customWidth="1"/>
    <col min="9485" max="9728" width="10" style="83"/>
    <col min="9729" max="9729" width="19.625" style="83" customWidth="1"/>
    <col min="9730" max="9731" width="8.125" style="83" bestFit="1" customWidth="1"/>
    <col min="9732" max="9732" width="9.125" style="83" bestFit="1" customWidth="1"/>
    <col min="9733" max="9733" width="7.5" style="83" bestFit="1" customWidth="1"/>
    <col min="9734" max="9734" width="9.125" style="83" bestFit="1" customWidth="1"/>
    <col min="9735" max="9735" width="7.5" style="83" bestFit="1" customWidth="1"/>
    <col min="9736" max="9736" width="11" style="83" bestFit="1" customWidth="1"/>
    <col min="9737" max="9739" width="10" style="83"/>
    <col min="9740" max="9740" width="10.125" style="83" bestFit="1" customWidth="1"/>
    <col min="9741" max="9984" width="10" style="83"/>
    <col min="9985" max="9985" width="19.625" style="83" customWidth="1"/>
    <col min="9986" max="9987" width="8.125" style="83" bestFit="1" customWidth="1"/>
    <col min="9988" max="9988" width="9.125" style="83" bestFit="1" customWidth="1"/>
    <col min="9989" max="9989" width="7.5" style="83" bestFit="1" customWidth="1"/>
    <col min="9990" max="9990" width="9.125" style="83" bestFit="1" customWidth="1"/>
    <col min="9991" max="9991" width="7.5" style="83" bestFit="1" customWidth="1"/>
    <col min="9992" max="9992" width="11" style="83" bestFit="1" customWidth="1"/>
    <col min="9993" max="9995" width="10" style="83"/>
    <col min="9996" max="9996" width="10.125" style="83" bestFit="1" customWidth="1"/>
    <col min="9997" max="10240" width="11" style="83"/>
    <col min="10241" max="10241" width="19.625" style="83" customWidth="1"/>
    <col min="10242" max="10243" width="8.125" style="83" bestFit="1" customWidth="1"/>
    <col min="10244" max="10244" width="9.125" style="83" bestFit="1" customWidth="1"/>
    <col min="10245" max="10245" width="7.5" style="83" bestFit="1" customWidth="1"/>
    <col min="10246" max="10246" width="9.125" style="83" bestFit="1" customWidth="1"/>
    <col min="10247" max="10247" width="7.5" style="83" bestFit="1" customWidth="1"/>
    <col min="10248" max="10248" width="11" style="83" bestFit="1" customWidth="1"/>
    <col min="10249" max="10251" width="10" style="83"/>
    <col min="10252" max="10252" width="10.125" style="83" bestFit="1" customWidth="1"/>
    <col min="10253" max="10496" width="10" style="83"/>
    <col min="10497" max="10497" width="19.625" style="83" customWidth="1"/>
    <col min="10498" max="10499" width="8.125" style="83" bestFit="1" customWidth="1"/>
    <col min="10500" max="10500" width="9.125" style="83" bestFit="1" customWidth="1"/>
    <col min="10501" max="10501" width="7.5" style="83" bestFit="1" customWidth="1"/>
    <col min="10502" max="10502" width="9.125" style="83" bestFit="1" customWidth="1"/>
    <col min="10503" max="10503" width="7.5" style="83" bestFit="1" customWidth="1"/>
    <col min="10504" max="10504" width="11" style="83" bestFit="1" customWidth="1"/>
    <col min="10505" max="10507" width="10" style="83"/>
    <col min="10508" max="10508" width="10.125" style="83" bestFit="1" customWidth="1"/>
    <col min="10509" max="10752" width="10" style="83"/>
    <col min="10753" max="10753" width="19.625" style="83" customWidth="1"/>
    <col min="10754" max="10755" width="8.125" style="83" bestFit="1" customWidth="1"/>
    <col min="10756" max="10756" width="9.125" style="83" bestFit="1" customWidth="1"/>
    <col min="10757" max="10757" width="7.5" style="83" bestFit="1" customWidth="1"/>
    <col min="10758" max="10758" width="9.125" style="83" bestFit="1" customWidth="1"/>
    <col min="10759" max="10759" width="7.5" style="83" bestFit="1" customWidth="1"/>
    <col min="10760" max="10760" width="11" style="83" bestFit="1" customWidth="1"/>
    <col min="10761" max="10763" width="10" style="83"/>
    <col min="10764" max="10764" width="10.125" style="83" bestFit="1" customWidth="1"/>
    <col min="10765" max="11008" width="10" style="83"/>
    <col min="11009" max="11009" width="19.625" style="83" customWidth="1"/>
    <col min="11010" max="11011" width="8.125" style="83" bestFit="1" customWidth="1"/>
    <col min="11012" max="11012" width="9.125" style="83" bestFit="1" customWidth="1"/>
    <col min="11013" max="11013" width="7.5" style="83" bestFit="1" customWidth="1"/>
    <col min="11014" max="11014" width="9.125" style="83" bestFit="1" customWidth="1"/>
    <col min="11015" max="11015" width="7.5" style="83" bestFit="1" customWidth="1"/>
    <col min="11016" max="11016" width="11" style="83" bestFit="1" customWidth="1"/>
    <col min="11017" max="11019" width="10" style="83"/>
    <col min="11020" max="11020" width="10.125" style="83" bestFit="1" customWidth="1"/>
    <col min="11021" max="11264" width="11" style="83"/>
    <col min="11265" max="11265" width="19.625" style="83" customWidth="1"/>
    <col min="11266" max="11267" width="8.125" style="83" bestFit="1" customWidth="1"/>
    <col min="11268" max="11268" width="9.125" style="83" bestFit="1" customWidth="1"/>
    <col min="11269" max="11269" width="7.5" style="83" bestFit="1" customWidth="1"/>
    <col min="11270" max="11270" width="9.125" style="83" bestFit="1" customWidth="1"/>
    <col min="11271" max="11271" width="7.5" style="83" bestFit="1" customWidth="1"/>
    <col min="11272" max="11272" width="11" style="83" bestFit="1" customWidth="1"/>
    <col min="11273" max="11275" width="10" style="83"/>
    <col min="11276" max="11276" width="10.125" style="83" bestFit="1" customWidth="1"/>
    <col min="11277" max="11520" width="10" style="83"/>
    <col min="11521" max="11521" width="19.625" style="83" customWidth="1"/>
    <col min="11522" max="11523" width="8.125" style="83" bestFit="1" customWidth="1"/>
    <col min="11524" max="11524" width="9.125" style="83" bestFit="1" customWidth="1"/>
    <col min="11525" max="11525" width="7.5" style="83" bestFit="1" customWidth="1"/>
    <col min="11526" max="11526" width="9.125" style="83" bestFit="1" customWidth="1"/>
    <col min="11527" max="11527" width="7.5" style="83" bestFit="1" customWidth="1"/>
    <col min="11528" max="11528" width="11" style="83" bestFit="1" customWidth="1"/>
    <col min="11529" max="11531" width="10" style="83"/>
    <col min="11532" max="11532" width="10.125" style="83" bestFit="1" customWidth="1"/>
    <col min="11533" max="11776" width="10" style="83"/>
    <col min="11777" max="11777" width="19.625" style="83" customWidth="1"/>
    <col min="11778" max="11779" width="8.125" style="83" bestFit="1" customWidth="1"/>
    <col min="11780" max="11780" width="9.125" style="83" bestFit="1" customWidth="1"/>
    <col min="11781" max="11781" width="7.5" style="83" bestFit="1" customWidth="1"/>
    <col min="11782" max="11782" width="9.125" style="83" bestFit="1" customWidth="1"/>
    <col min="11783" max="11783" width="7.5" style="83" bestFit="1" customWidth="1"/>
    <col min="11784" max="11784" width="11" style="83" bestFit="1" customWidth="1"/>
    <col min="11785" max="11787" width="10" style="83"/>
    <col min="11788" max="11788" width="10.125" style="83" bestFit="1" customWidth="1"/>
    <col min="11789" max="12032" width="10" style="83"/>
    <col min="12033" max="12033" width="19.625" style="83" customWidth="1"/>
    <col min="12034" max="12035" width="8.125" style="83" bestFit="1" customWidth="1"/>
    <col min="12036" max="12036" width="9.125" style="83" bestFit="1" customWidth="1"/>
    <col min="12037" max="12037" width="7.5" style="83" bestFit="1" customWidth="1"/>
    <col min="12038" max="12038" width="9.125" style="83" bestFit="1" customWidth="1"/>
    <col min="12039" max="12039" width="7.5" style="83" bestFit="1" customWidth="1"/>
    <col min="12040" max="12040" width="11" style="83" bestFit="1" customWidth="1"/>
    <col min="12041" max="12043" width="10" style="83"/>
    <col min="12044" max="12044" width="10.125" style="83" bestFit="1" customWidth="1"/>
    <col min="12045" max="12288" width="11" style="83"/>
    <col min="12289" max="12289" width="19.625" style="83" customWidth="1"/>
    <col min="12290" max="12291" width="8.125" style="83" bestFit="1" customWidth="1"/>
    <col min="12292" max="12292" width="9.125" style="83" bestFit="1" customWidth="1"/>
    <col min="12293" max="12293" width="7.5" style="83" bestFit="1" customWidth="1"/>
    <col min="12294" max="12294" width="9.125" style="83" bestFit="1" customWidth="1"/>
    <col min="12295" max="12295" width="7.5" style="83" bestFit="1" customWidth="1"/>
    <col min="12296" max="12296" width="11" style="83" bestFit="1" customWidth="1"/>
    <col min="12297" max="12299" width="10" style="83"/>
    <col min="12300" max="12300" width="10.125" style="83" bestFit="1" customWidth="1"/>
    <col min="12301" max="12544" width="10" style="83"/>
    <col min="12545" max="12545" width="19.625" style="83" customWidth="1"/>
    <col min="12546" max="12547" width="8.125" style="83" bestFit="1" customWidth="1"/>
    <col min="12548" max="12548" width="9.125" style="83" bestFit="1" customWidth="1"/>
    <col min="12549" max="12549" width="7.5" style="83" bestFit="1" customWidth="1"/>
    <col min="12550" max="12550" width="9.125" style="83" bestFit="1" customWidth="1"/>
    <col min="12551" max="12551" width="7.5" style="83" bestFit="1" customWidth="1"/>
    <col min="12552" max="12552" width="11" style="83" bestFit="1" customWidth="1"/>
    <col min="12553" max="12555" width="10" style="83"/>
    <col min="12556" max="12556" width="10.125" style="83" bestFit="1" customWidth="1"/>
    <col min="12557" max="12800" width="10" style="83"/>
    <col min="12801" max="12801" width="19.625" style="83" customWidth="1"/>
    <col min="12802" max="12803" width="8.125" style="83" bestFit="1" customWidth="1"/>
    <col min="12804" max="12804" width="9.125" style="83" bestFit="1" customWidth="1"/>
    <col min="12805" max="12805" width="7.5" style="83" bestFit="1" customWidth="1"/>
    <col min="12806" max="12806" width="9.125" style="83" bestFit="1" customWidth="1"/>
    <col min="12807" max="12807" width="7.5" style="83" bestFit="1" customWidth="1"/>
    <col min="12808" max="12808" width="11" style="83" bestFit="1" customWidth="1"/>
    <col min="12809" max="12811" width="10" style="83"/>
    <col min="12812" max="12812" width="10.125" style="83" bestFit="1" customWidth="1"/>
    <col min="12813" max="13056" width="10" style="83"/>
    <col min="13057" max="13057" width="19.625" style="83" customWidth="1"/>
    <col min="13058" max="13059" width="8.125" style="83" bestFit="1" customWidth="1"/>
    <col min="13060" max="13060" width="9.125" style="83" bestFit="1" customWidth="1"/>
    <col min="13061" max="13061" width="7.5" style="83" bestFit="1" customWidth="1"/>
    <col min="13062" max="13062" width="9.125" style="83" bestFit="1" customWidth="1"/>
    <col min="13063" max="13063" width="7.5" style="83" bestFit="1" customWidth="1"/>
    <col min="13064" max="13064" width="11" style="83" bestFit="1" customWidth="1"/>
    <col min="13065" max="13067" width="10" style="83"/>
    <col min="13068" max="13068" width="10.125" style="83" bestFit="1" customWidth="1"/>
    <col min="13069" max="13312" width="11" style="83"/>
    <col min="13313" max="13313" width="19.625" style="83" customWidth="1"/>
    <col min="13314" max="13315" width="8.125" style="83" bestFit="1" customWidth="1"/>
    <col min="13316" max="13316" width="9.125" style="83" bestFit="1" customWidth="1"/>
    <col min="13317" max="13317" width="7.5" style="83" bestFit="1" customWidth="1"/>
    <col min="13318" max="13318" width="9.125" style="83" bestFit="1" customWidth="1"/>
    <col min="13319" max="13319" width="7.5" style="83" bestFit="1" customWidth="1"/>
    <col min="13320" max="13320" width="11" style="83" bestFit="1" customWidth="1"/>
    <col min="13321" max="13323" width="10" style="83"/>
    <col min="13324" max="13324" width="10.125" style="83" bestFit="1" customWidth="1"/>
    <col min="13325" max="13568" width="10" style="83"/>
    <col min="13569" max="13569" width="19.625" style="83" customWidth="1"/>
    <col min="13570" max="13571" width="8.125" style="83" bestFit="1" customWidth="1"/>
    <col min="13572" max="13572" width="9.125" style="83" bestFit="1" customWidth="1"/>
    <col min="13573" max="13573" width="7.5" style="83" bestFit="1" customWidth="1"/>
    <col min="13574" max="13574" width="9.125" style="83" bestFit="1" customWidth="1"/>
    <col min="13575" max="13575" width="7.5" style="83" bestFit="1" customWidth="1"/>
    <col min="13576" max="13576" width="11" style="83" bestFit="1" customWidth="1"/>
    <col min="13577" max="13579" width="10" style="83"/>
    <col min="13580" max="13580" width="10.125" style="83" bestFit="1" customWidth="1"/>
    <col min="13581" max="13824" width="10" style="83"/>
    <col min="13825" max="13825" width="19.625" style="83" customWidth="1"/>
    <col min="13826" max="13827" width="8.125" style="83" bestFit="1" customWidth="1"/>
    <col min="13828" max="13828" width="9.125" style="83" bestFit="1" customWidth="1"/>
    <col min="13829" max="13829" width="7.5" style="83" bestFit="1" customWidth="1"/>
    <col min="13830" max="13830" width="9.125" style="83" bestFit="1" customWidth="1"/>
    <col min="13831" max="13831" width="7.5" style="83" bestFit="1" customWidth="1"/>
    <col min="13832" max="13832" width="11" style="83" bestFit="1" customWidth="1"/>
    <col min="13833" max="13835" width="10" style="83"/>
    <col min="13836" max="13836" width="10.125" style="83" bestFit="1" customWidth="1"/>
    <col min="13837" max="14080" width="10" style="83"/>
    <col min="14081" max="14081" width="19.625" style="83" customWidth="1"/>
    <col min="14082" max="14083" width="8.125" style="83" bestFit="1" customWidth="1"/>
    <col min="14084" max="14084" width="9.125" style="83" bestFit="1" customWidth="1"/>
    <col min="14085" max="14085" width="7.5" style="83" bestFit="1" customWidth="1"/>
    <col min="14086" max="14086" width="9.125" style="83" bestFit="1" customWidth="1"/>
    <col min="14087" max="14087" width="7.5" style="83" bestFit="1" customWidth="1"/>
    <col min="14088" max="14088" width="11" style="83" bestFit="1" customWidth="1"/>
    <col min="14089" max="14091" width="10" style="83"/>
    <col min="14092" max="14092" width="10.125" style="83" bestFit="1" customWidth="1"/>
    <col min="14093" max="14336" width="11" style="83"/>
    <col min="14337" max="14337" width="19.625" style="83" customWidth="1"/>
    <col min="14338" max="14339" width="8.125" style="83" bestFit="1" customWidth="1"/>
    <col min="14340" max="14340" width="9.125" style="83" bestFit="1" customWidth="1"/>
    <col min="14341" max="14341" width="7.5" style="83" bestFit="1" customWidth="1"/>
    <col min="14342" max="14342" width="9.125" style="83" bestFit="1" customWidth="1"/>
    <col min="14343" max="14343" width="7.5" style="83" bestFit="1" customWidth="1"/>
    <col min="14344" max="14344" width="11" style="83" bestFit="1" customWidth="1"/>
    <col min="14345" max="14347" width="10" style="83"/>
    <col min="14348" max="14348" width="10.125" style="83" bestFit="1" customWidth="1"/>
    <col min="14349" max="14592" width="10" style="83"/>
    <col min="14593" max="14593" width="19.625" style="83" customWidth="1"/>
    <col min="14594" max="14595" width="8.125" style="83" bestFit="1" customWidth="1"/>
    <col min="14596" max="14596" width="9.125" style="83" bestFit="1" customWidth="1"/>
    <col min="14597" max="14597" width="7.5" style="83" bestFit="1" customWidth="1"/>
    <col min="14598" max="14598" width="9.125" style="83" bestFit="1" customWidth="1"/>
    <col min="14599" max="14599" width="7.5" style="83" bestFit="1" customWidth="1"/>
    <col min="14600" max="14600" width="11" style="83" bestFit="1" customWidth="1"/>
    <col min="14601" max="14603" width="10" style="83"/>
    <col min="14604" max="14604" width="10.125" style="83" bestFit="1" customWidth="1"/>
    <col min="14605" max="14848" width="10" style="83"/>
    <col min="14849" max="14849" width="19.625" style="83" customWidth="1"/>
    <col min="14850" max="14851" width="8.125" style="83" bestFit="1" customWidth="1"/>
    <col min="14852" max="14852" width="9.125" style="83" bestFit="1" customWidth="1"/>
    <col min="14853" max="14853" width="7.5" style="83" bestFit="1" customWidth="1"/>
    <col min="14854" max="14854" width="9.125" style="83" bestFit="1" customWidth="1"/>
    <col min="14855" max="14855" width="7.5" style="83" bestFit="1" customWidth="1"/>
    <col min="14856" max="14856" width="11" style="83" bestFit="1" customWidth="1"/>
    <col min="14857" max="14859" width="10" style="83"/>
    <col min="14860" max="14860" width="10.125" style="83" bestFit="1" customWidth="1"/>
    <col min="14861" max="15104" width="10" style="83"/>
    <col min="15105" max="15105" width="19.625" style="83" customWidth="1"/>
    <col min="15106" max="15107" width="8.125" style="83" bestFit="1" customWidth="1"/>
    <col min="15108" max="15108" width="9.125" style="83" bestFit="1" customWidth="1"/>
    <col min="15109" max="15109" width="7.5" style="83" bestFit="1" customWidth="1"/>
    <col min="15110" max="15110" width="9.125" style="83" bestFit="1" customWidth="1"/>
    <col min="15111" max="15111" width="7.5" style="83" bestFit="1" customWidth="1"/>
    <col min="15112" max="15112" width="11" style="83" bestFit="1" customWidth="1"/>
    <col min="15113" max="15115" width="10" style="83"/>
    <col min="15116" max="15116" width="10.125" style="83" bestFit="1" customWidth="1"/>
    <col min="15117" max="15360" width="11" style="83"/>
    <col min="15361" max="15361" width="19.625" style="83" customWidth="1"/>
    <col min="15362" max="15363" width="8.125" style="83" bestFit="1" customWidth="1"/>
    <col min="15364" max="15364" width="9.125" style="83" bestFit="1" customWidth="1"/>
    <col min="15365" max="15365" width="7.5" style="83" bestFit="1" customWidth="1"/>
    <col min="15366" max="15366" width="9.125" style="83" bestFit="1" customWidth="1"/>
    <col min="15367" max="15367" width="7.5" style="83" bestFit="1" customWidth="1"/>
    <col min="15368" max="15368" width="11" style="83" bestFit="1" customWidth="1"/>
    <col min="15369" max="15371" width="10" style="83"/>
    <col min="15372" max="15372" width="10.125" style="83" bestFit="1" customWidth="1"/>
    <col min="15373" max="15616" width="10" style="83"/>
    <col min="15617" max="15617" width="19.625" style="83" customWidth="1"/>
    <col min="15618" max="15619" width="8.125" style="83" bestFit="1" customWidth="1"/>
    <col min="15620" max="15620" width="9.125" style="83" bestFit="1" customWidth="1"/>
    <col min="15621" max="15621" width="7.5" style="83" bestFit="1" customWidth="1"/>
    <col min="15622" max="15622" width="9.125" style="83" bestFit="1" customWidth="1"/>
    <col min="15623" max="15623" width="7.5" style="83" bestFit="1" customWidth="1"/>
    <col min="15624" max="15624" width="11" style="83" bestFit="1" customWidth="1"/>
    <col min="15625" max="15627" width="10" style="83"/>
    <col min="15628" max="15628" width="10.125" style="83" bestFit="1" customWidth="1"/>
    <col min="15629" max="15872" width="10" style="83"/>
    <col min="15873" max="15873" width="19.625" style="83" customWidth="1"/>
    <col min="15874" max="15875" width="8.125" style="83" bestFit="1" customWidth="1"/>
    <col min="15876" max="15876" width="9.125" style="83" bestFit="1" customWidth="1"/>
    <col min="15877" max="15877" width="7.5" style="83" bestFit="1" customWidth="1"/>
    <col min="15878" max="15878" width="9.125" style="83" bestFit="1" customWidth="1"/>
    <col min="15879" max="15879" width="7.5" style="83" bestFit="1" customWidth="1"/>
    <col min="15880" max="15880" width="11" style="83" bestFit="1" customWidth="1"/>
    <col min="15881" max="15883" width="10" style="83"/>
    <col min="15884" max="15884" width="10.125" style="83" bestFit="1" customWidth="1"/>
    <col min="15885" max="16128" width="10" style="83"/>
    <col min="16129" max="16129" width="19.625" style="83" customWidth="1"/>
    <col min="16130" max="16131" width="8.125" style="83" bestFit="1" customWidth="1"/>
    <col min="16132" max="16132" width="9.125" style="83" bestFit="1" customWidth="1"/>
    <col min="16133" max="16133" width="7.5" style="83" bestFit="1" customWidth="1"/>
    <col min="16134" max="16134" width="9.125" style="83" bestFit="1" customWidth="1"/>
    <col min="16135" max="16135" width="7.5" style="83" bestFit="1" customWidth="1"/>
    <col min="16136" max="16136" width="11" style="83" bestFit="1" customWidth="1"/>
    <col min="16137" max="16139" width="10" style="83"/>
    <col min="16140" max="16140" width="10.125" style="83" bestFit="1" customWidth="1"/>
    <col min="16141" max="16384" width="11" style="83"/>
  </cols>
  <sheetData>
    <row r="1" spans="1:65" x14ac:dyDescent="0.2">
      <c r="A1" s="137" t="s">
        <v>29</v>
      </c>
    </row>
    <row r="2" spans="1:65" ht="15.75" x14ac:dyDescent="0.25">
      <c r="A2" s="138"/>
      <c r="B2" s="139"/>
      <c r="H2" s="376" t="s">
        <v>149</v>
      </c>
    </row>
    <row r="3" spans="1:65" s="80" customFormat="1" x14ac:dyDescent="0.2">
      <c r="A3" s="69"/>
      <c r="B3" s="781">
        <f>INDICE!A3</f>
        <v>46265</v>
      </c>
      <c r="C3" s="782"/>
      <c r="D3" s="782" t="s">
        <v>115</v>
      </c>
      <c r="E3" s="782"/>
      <c r="F3" s="782" t="s">
        <v>116</v>
      </c>
      <c r="G3" s="782"/>
      <c r="H3" s="782"/>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row>
    <row r="4" spans="1:65" s="80" customFormat="1" x14ac:dyDescent="0.2">
      <c r="A4" s="65"/>
      <c r="B4" s="81" t="s">
        <v>47</v>
      </c>
      <c r="C4" s="81" t="s">
        <v>413</v>
      </c>
      <c r="D4" s="81" t="s">
        <v>47</v>
      </c>
      <c r="E4" s="81" t="s">
        <v>413</v>
      </c>
      <c r="F4" s="81" t="s">
        <v>47</v>
      </c>
      <c r="G4" s="82" t="s">
        <v>413</v>
      </c>
      <c r="H4" s="82" t="s">
        <v>106</v>
      </c>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row>
    <row r="5" spans="1:65" x14ac:dyDescent="0.2">
      <c r="A5" s="83" t="s">
        <v>192</v>
      </c>
      <c r="B5" s="377">
        <v>195.55822999999998</v>
      </c>
      <c r="C5" s="85">
        <v>-0.1837908871304659</v>
      </c>
      <c r="D5" s="84">
        <v>1500.5413700000001</v>
      </c>
      <c r="E5" s="85">
        <v>-10.353926799585881</v>
      </c>
      <c r="F5" s="84">
        <v>2294.3173400000005</v>
      </c>
      <c r="G5" s="85">
        <v>-8.8064887919995165</v>
      </c>
      <c r="H5" s="378">
        <v>29.033411059813396</v>
      </c>
    </row>
    <row r="6" spans="1:65" x14ac:dyDescent="0.2">
      <c r="A6" s="83" t="s">
        <v>193</v>
      </c>
      <c r="B6" s="377">
        <v>549.29241000000002</v>
      </c>
      <c r="C6" s="85">
        <v>30.203419995458809</v>
      </c>
      <c r="D6" s="84">
        <v>3772.9340099999999</v>
      </c>
      <c r="E6" s="85">
        <v>9.9260953323275718</v>
      </c>
      <c r="F6" s="84">
        <v>5608.0174400000005</v>
      </c>
      <c r="G6" s="85">
        <v>3.1712148010524737</v>
      </c>
      <c r="H6" s="378">
        <v>70.966588940186611</v>
      </c>
    </row>
    <row r="7" spans="1:65" x14ac:dyDescent="0.2">
      <c r="A7" s="59" t="s">
        <v>430</v>
      </c>
      <c r="B7" s="60">
        <v>744.85064</v>
      </c>
      <c r="C7" s="86">
        <v>20.566806757238851</v>
      </c>
      <c r="D7" s="60">
        <v>5273.4753799999999</v>
      </c>
      <c r="E7" s="86">
        <v>3.2780174720704118</v>
      </c>
      <c r="F7" s="60">
        <v>7902.3347800000001</v>
      </c>
      <c r="G7" s="86">
        <v>-0.61855637223425908</v>
      </c>
      <c r="H7" s="86">
        <v>100</v>
      </c>
    </row>
    <row r="8" spans="1:65" x14ac:dyDescent="0.2">
      <c r="A8" s="65" t="s">
        <v>419</v>
      </c>
      <c r="B8" s="417">
        <v>625.77807999999993</v>
      </c>
      <c r="C8" s="601">
        <v>26.718632035588229</v>
      </c>
      <c r="D8" s="415">
        <v>4427.6754600000004</v>
      </c>
      <c r="E8" s="601">
        <v>3.6232221814959185</v>
      </c>
      <c r="F8" s="415">
        <v>6628.3299099999995</v>
      </c>
      <c r="G8" s="601">
        <v>-0.91461513086691026</v>
      </c>
      <c r="H8" s="696">
        <v>83.878120764708967</v>
      </c>
    </row>
    <row r="9" spans="1:65" x14ac:dyDescent="0.2">
      <c r="H9" s="78" t="s">
        <v>217</v>
      </c>
    </row>
    <row r="10" spans="1:65" x14ac:dyDescent="0.2">
      <c r="A10" s="79" t="s">
        <v>471</v>
      </c>
    </row>
    <row r="11" spans="1:65" x14ac:dyDescent="0.2">
      <c r="A11" s="79" t="s">
        <v>431</v>
      </c>
    </row>
    <row r="12" spans="1:65" x14ac:dyDescent="0.2">
      <c r="A12" s="132" t="s">
        <v>523</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432</v>
      </c>
    </row>
    <row r="2" spans="1:3" ht="15.75" x14ac:dyDescent="0.25">
      <c r="A2" s="2"/>
      <c r="C2" s="54" t="s">
        <v>149</v>
      </c>
    </row>
    <row r="3" spans="1:3" ht="14.1" customHeight="1" x14ac:dyDescent="0.2">
      <c r="A3" s="89"/>
      <c r="B3" s="278">
        <f>INDICE!A3</f>
        <v>46265</v>
      </c>
      <c r="C3" s="602" t="s">
        <v>116</v>
      </c>
    </row>
    <row r="4" spans="1:3" x14ac:dyDescent="0.2">
      <c r="A4" s="361" t="s">
        <v>151</v>
      </c>
      <c r="B4" s="337">
        <v>29.704170000000001</v>
      </c>
      <c r="C4" s="93">
        <v>309.25673</v>
      </c>
    </row>
    <row r="5" spans="1:3" x14ac:dyDescent="0.2">
      <c r="A5" s="362" t="s">
        <v>152</v>
      </c>
      <c r="B5" s="339">
        <v>2.6780000000000002E-2</v>
      </c>
      <c r="C5" s="95">
        <v>1.3071199999999998</v>
      </c>
    </row>
    <row r="6" spans="1:3" x14ac:dyDescent="0.2">
      <c r="A6" s="362" t="s">
        <v>153</v>
      </c>
      <c r="B6" s="339">
        <v>1.3068199999999999</v>
      </c>
      <c r="C6" s="95">
        <v>7.9868199999999998</v>
      </c>
    </row>
    <row r="7" spans="1:3" x14ac:dyDescent="0.2">
      <c r="A7" s="362" t="s">
        <v>154</v>
      </c>
      <c r="B7" s="339">
        <v>0</v>
      </c>
      <c r="C7" s="95">
        <v>0</v>
      </c>
    </row>
    <row r="8" spans="1:3" x14ac:dyDescent="0.2">
      <c r="A8" s="362" t="s">
        <v>155</v>
      </c>
      <c r="B8" s="339">
        <v>144.27139000000003</v>
      </c>
      <c r="C8" s="95">
        <v>1636.7587799999999</v>
      </c>
    </row>
    <row r="9" spans="1:3" x14ac:dyDescent="0.2">
      <c r="A9" s="362" t="s">
        <v>156</v>
      </c>
      <c r="B9" s="339">
        <v>1.702E-2</v>
      </c>
      <c r="C9" s="95">
        <v>4.0089799999999993</v>
      </c>
    </row>
    <row r="10" spans="1:3" x14ac:dyDescent="0.2">
      <c r="A10" s="362" t="s">
        <v>157</v>
      </c>
      <c r="B10" s="339">
        <v>0.58795999999999993</v>
      </c>
      <c r="C10" s="95">
        <v>7.3093399999999997</v>
      </c>
    </row>
    <row r="11" spans="1:3" x14ac:dyDescent="0.2">
      <c r="A11" s="362" t="s">
        <v>504</v>
      </c>
      <c r="B11" s="339">
        <v>0.15071000000000001</v>
      </c>
      <c r="C11" s="95">
        <v>2.4332499999999997</v>
      </c>
    </row>
    <row r="12" spans="1:3" x14ac:dyDescent="0.2">
      <c r="A12" s="362" t="s">
        <v>158</v>
      </c>
      <c r="B12" s="339">
        <v>9.4951100000000004</v>
      </c>
      <c r="C12" s="95">
        <v>175.59012999999999</v>
      </c>
    </row>
    <row r="13" spans="1:3" x14ac:dyDescent="0.2">
      <c r="A13" s="362" t="s">
        <v>159</v>
      </c>
      <c r="B13" s="339" t="s">
        <v>140</v>
      </c>
      <c r="C13" s="95">
        <v>35.686999999999998</v>
      </c>
    </row>
    <row r="14" spans="1:3" x14ac:dyDescent="0.2">
      <c r="A14" s="362" t="s">
        <v>160</v>
      </c>
      <c r="B14" s="339">
        <v>0.16131999999999999</v>
      </c>
      <c r="C14" s="95">
        <v>3.2318999999999996</v>
      </c>
    </row>
    <row r="15" spans="1:3" x14ac:dyDescent="0.2">
      <c r="A15" s="362" t="s">
        <v>161</v>
      </c>
      <c r="B15" s="339">
        <v>0.25266000000000005</v>
      </c>
      <c r="C15" s="95">
        <v>3.4471399999999988</v>
      </c>
    </row>
    <row r="16" spans="1:3" x14ac:dyDescent="0.2">
      <c r="A16" s="362" t="s">
        <v>162</v>
      </c>
      <c r="B16" s="339">
        <v>2.7512699999999999</v>
      </c>
      <c r="C16" s="95">
        <v>47.077179999999998</v>
      </c>
    </row>
    <row r="17" spans="1:3" x14ac:dyDescent="0.2">
      <c r="A17" s="362" t="s">
        <v>163</v>
      </c>
      <c r="B17" s="339">
        <v>3.9039999999999998E-2</v>
      </c>
      <c r="C17" s="95">
        <v>0.57607999999999993</v>
      </c>
    </row>
    <row r="18" spans="1:3" x14ac:dyDescent="0.2">
      <c r="A18" s="362" t="s">
        <v>164</v>
      </c>
      <c r="B18" s="339">
        <v>0.18787999999999999</v>
      </c>
      <c r="C18" s="95">
        <v>3.4990199999999998</v>
      </c>
    </row>
    <row r="19" spans="1:3" x14ac:dyDescent="0.2">
      <c r="A19" s="362" t="s">
        <v>165</v>
      </c>
      <c r="B19" s="339">
        <v>5.9329999999999998</v>
      </c>
      <c r="C19" s="95">
        <v>47.515000000000001</v>
      </c>
    </row>
    <row r="20" spans="1:3" x14ac:dyDescent="0.2">
      <c r="A20" s="362" t="s">
        <v>166</v>
      </c>
      <c r="B20" s="339">
        <v>0.21825999999999998</v>
      </c>
      <c r="C20" s="95">
        <v>2.3212699999999997</v>
      </c>
    </row>
    <row r="21" spans="1:3" x14ac:dyDescent="0.2">
      <c r="A21" s="362" t="s">
        <v>167</v>
      </c>
      <c r="B21" s="339">
        <v>0.29787999999999998</v>
      </c>
      <c r="C21" s="95">
        <v>3.3022400000000003</v>
      </c>
    </row>
    <row r="22" spans="1:3" x14ac:dyDescent="0.2">
      <c r="A22" s="363" t="s">
        <v>168</v>
      </c>
      <c r="B22" s="339">
        <v>0.15696000000000002</v>
      </c>
      <c r="C22" s="95">
        <v>3.00936</v>
      </c>
    </row>
    <row r="23" spans="1:3" x14ac:dyDescent="0.2">
      <c r="A23" s="364" t="s">
        <v>422</v>
      </c>
      <c r="B23" s="99">
        <v>195.55823000000004</v>
      </c>
      <c r="C23" s="99">
        <v>2294.3173399999987</v>
      </c>
    </row>
    <row r="24" spans="1:3" x14ac:dyDescent="0.2">
      <c r="C24" s="78" t="s">
        <v>217</v>
      </c>
    </row>
    <row r="25" spans="1:3" x14ac:dyDescent="0.2">
      <c r="A25" s="100" t="s">
        <v>218</v>
      </c>
      <c r="C25" s="57"/>
    </row>
    <row r="26" spans="1:3" x14ac:dyDescent="0.2">
      <c r="A26" s="101"/>
      <c r="C26" s="57"/>
    </row>
    <row r="27" spans="1:3" ht="18" x14ac:dyDescent="0.25">
      <c r="A27" s="101"/>
      <c r="B27" s="103"/>
      <c r="C27" s="57"/>
    </row>
    <row r="28" spans="1:3" x14ac:dyDescent="0.2">
      <c r="A28" s="101"/>
      <c r="C28" s="57"/>
    </row>
    <row r="29" spans="1:3" x14ac:dyDescent="0.2">
      <c r="A29" s="101"/>
      <c r="C29" s="57"/>
    </row>
    <row r="30" spans="1:3" x14ac:dyDescent="0.2">
      <c r="A30" s="101"/>
      <c r="C30" s="57"/>
    </row>
    <row r="31" spans="1:3" x14ac:dyDescent="0.2">
      <c r="A31" s="101"/>
      <c r="C31" s="57"/>
    </row>
    <row r="32" spans="1:3" x14ac:dyDescent="0.2">
      <c r="A32" s="101"/>
      <c r="C32" s="57"/>
    </row>
    <row r="33" spans="1:3" x14ac:dyDescent="0.2">
      <c r="A33" s="101"/>
      <c r="C33" s="57"/>
    </row>
    <row r="34" spans="1:3" x14ac:dyDescent="0.2">
      <c r="A34" s="101"/>
      <c r="C34" s="57"/>
    </row>
    <row r="35" spans="1:3" x14ac:dyDescent="0.2">
      <c r="A35" s="101"/>
      <c r="C35" s="57"/>
    </row>
    <row r="36" spans="1:3" x14ac:dyDescent="0.2">
      <c r="A36" s="101"/>
      <c r="C36" s="57"/>
    </row>
    <row r="37" spans="1:3" x14ac:dyDescent="0.2">
      <c r="A37" s="101"/>
      <c r="C37" s="57"/>
    </row>
    <row r="38" spans="1:3" x14ac:dyDescent="0.2">
      <c r="A38" s="101"/>
      <c r="C38" s="57"/>
    </row>
    <row r="39" spans="1:3" x14ac:dyDescent="0.2">
      <c r="A39" s="101"/>
      <c r="C39" s="57"/>
    </row>
    <row r="40" spans="1:3" x14ac:dyDescent="0.2">
      <c r="A40" s="101"/>
      <c r="C40" s="57"/>
    </row>
    <row r="41" spans="1:3" x14ac:dyDescent="0.2">
      <c r="A41" s="101"/>
      <c r="C41" s="57"/>
    </row>
    <row r="42" spans="1:3" x14ac:dyDescent="0.2">
      <c r="A42" s="101"/>
      <c r="C42" s="57"/>
    </row>
    <row r="43" spans="1:3" x14ac:dyDescent="0.2">
      <c r="A43" s="101"/>
      <c r="C43" s="57"/>
    </row>
    <row r="44" spans="1:3" x14ac:dyDescent="0.2">
      <c r="A44" s="101"/>
      <c r="C44" s="57"/>
    </row>
    <row r="45" spans="1:3" x14ac:dyDescent="0.2">
      <c r="C45" s="57"/>
    </row>
    <row r="46" spans="1:3" x14ac:dyDescent="0.2">
      <c r="C46" s="57"/>
    </row>
  </sheetData>
  <conditionalFormatting sqref="B5">
    <cfRule type="cellIs" dxfId="170" priority="1" stopIfTrue="1" operator="equal">
      <formula>0</formula>
    </cfRule>
  </conditionalFormatting>
  <conditionalFormatting sqref="B5:C22">
    <cfRule type="cellIs" dxfId="169" priority="3" operator="between">
      <formula>0</formula>
      <formula>0.5</formula>
    </cfRule>
    <cfRule type="cellIs" dxfId="168" priority="4" operator="between">
      <formula>0</formula>
      <formula>0.49</formula>
    </cfRule>
  </conditionalFormatting>
  <conditionalFormatting sqref="B7:C7">
    <cfRule type="cellIs" dxfId="167"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3" customWidth="1"/>
    <col min="2" max="2" width="11" style="83" customWidth="1"/>
    <col min="3" max="3" width="11.625" style="83" customWidth="1"/>
    <col min="4" max="4" width="10.125" style="83" customWidth="1"/>
    <col min="5" max="5" width="9.625" style="83" customWidth="1"/>
    <col min="6" max="6" width="10.125" style="83" customWidth="1"/>
    <col min="7" max="7" width="11" style="83" customWidth="1"/>
    <col min="8" max="8" width="15.625" style="83" customWidth="1"/>
    <col min="9" max="11" width="11" style="83"/>
    <col min="12" max="12" width="11.5" style="83" customWidth="1"/>
    <col min="13" max="66" width="11" style="83"/>
    <col min="67" max="256" width="10" style="83"/>
    <col min="257" max="257" width="19.625" style="83" customWidth="1"/>
    <col min="258" max="258" width="10" style="83" customWidth="1"/>
    <col min="259" max="259" width="7.5" style="83" bestFit="1" customWidth="1"/>
    <col min="260" max="260" width="9.125" style="83" bestFit="1" customWidth="1"/>
    <col min="261" max="261" width="7.5" style="83" bestFit="1" customWidth="1"/>
    <col min="262" max="262" width="9.125" style="83" bestFit="1" customWidth="1"/>
    <col min="263" max="263" width="7.5" style="83" bestFit="1" customWidth="1"/>
    <col min="264" max="264" width="11" style="83" bestFit="1" customWidth="1"/>
    <col min="265" max="267" width="10" style="83"/>
    <col min="268" max="268" width="10.125" style="83" bestFit="1" customWidth="1"/>
    <col min="269" max="512" width="10" style="83"/>
    <col min="513" max="513" width="19.625" style="83" customWidth="1"/>
    <col min="514" max="514" width="10" style="83" customWidth="1"/>
    <col min="515" max="515" width="7.5" style="83" bestFit="1" customWidth="1"/>
    <col min="516" max="516" width="9.125" style="83" bestFit="1" customWidth="1"/>
    <col min="517" max="517" width="7.5" style="83" bestFit="1" customWidth="1"/>
    <col min="518" max="518" width="9.125" style="83" bestFit="1" customWidth="1"/>
    <col min="519" max="519" width="7.5" style="83" bestFit="1" customWidth="1"/>
    <col min="520" max="520" width="11" style="83" bestFit="1" customWidth="1"/>
    <col min="521" max="523" width="10" style="83"/>
    <col min="524" max="524" width="10.125" style="83" bestFit="1" customWidth="1"/>
    <col min="525" max="768" width="10" style="83"/>
    <col min="769" max="769" width="19.625" style="83" customWidth="1"/>
    <col min="770" max="770" width="10" style="83" customWidth="1"/>
    <col min="771" max="771" width="7.5" style="83" bestFit="1" customWidth="1"/>
    <col min="772" max="772" width="9.125" style="83" bestFit="1" customWidth="1"/>
    <col min="773" max="773" width="7.5" style="83" bestFit="1" customWidth="1"/>
    <col min="774" max="774" width="9.125" style="83" bestFit="1" customWidth="1"/>
    <col min="775" max="775" width="7.5" style="83" bestFit="1" customWidth="1"/>
    <col min="776" max="776" width="11" style="83" bestFit="1" customWidth="1"/>
    <col min="777" max="779" width="10" style="83"/>
    <col min="780" max="780" width="10.125" style="83" bestFit="1" customWidth="1"/>
    <col min="781" max="1024" width="11" style="83"/>
    <col min="1025" max="1025" width="19.625" style="83" customWidth="1"/>
    <col min="1026" max="1026" width="10" style="83" customWidth="1"/>
    <col min="1027" max="1027" width="7.5" style="83" bestFit="1" customWidth="1"/>
    <col min="1028" max="1028" width="9.125" style="83" bestFit="1" customWidth="1"/>
    <col min="1029" max="1029" width="7.5" style="83" bestFit="1" customWidth="1"/>
    <col min="1030" max="1030" width="9.125" style="83" bestFit="1" customWidth="1"/>
    <col min="1031" max="1031" width="7.5" style="83" bestFit="1" customWidth="1"/>
    <col min="1032" max="1032" width="11" style="83" bestFit="1" customWidth="1"/>
    <col min="1033" max="1035" width="10" style="83"/>
    <col min="1036" max="1036" width="10.125" style="83" bestFit="1" customWidth="1"/>
    <col min="1037" max="1280" width="10" style="83"/>
    <col min="1281" max="1281" width="19.625" style="83" customWidth="1"/>
    <col min="1282" max="1282" width="10" style="83" customWidth="1"/>
    <col min="1283" max="1283" width="7.5" style="83" bestFit="1" customWidth="1"/>
    <col min="1284" max="1284" width="9.125" style="83" bestFit="1" customWidth="1"/>
    <col min="1285" max="1285" width="7.5" style="83" bestFit="1" customWidth="1"/>
    <col min="1286" max="1286" width="9.125" style="83" bestFit="1" customWidth="1"/>
    <col min="1287" max="1287" width="7.5" style="83" bestFit="1" customWidth="1"/>
    <col min="1288" max="1288" width="11" style="83" bestFit="1" customWidth="1"/>
    <col min="1289" max="1291" width="10" style="83"/>
    <col min="1292" max="1292" width="10.125" style="83" bestFit="1" customWidth="1"/>
    <col min="1293" max="1536" width="10" style="83"/>
    <col min="1537" max="1537" width="19.625" style="83" customWidth="1"/>
    <col min="1538" max="1538" width="10" style="83" customWidth="1"/>
    <col min="1539" max="1539" width="7.5" style="83" bestFit="1" customWidth="1"/>
    <col min="1540" max="1540" width="9.125" style="83" bestFit="1" customWidth="1"/>
    <col min="1541" max="1541" width="7.5" style="83" bestFit="1" customWidth="1"/>
    <col min="1542" max="1542" width="9.125" style="83" bestFit="1" customWidth="1"/>
    <col min="1543" max="1543" width="7.5" style="83" bestFit="1" customWidth="1"/>
    <col min="1544" max="1544" width="11" style="83" bestFit="1" customWidth="1"/>
    <col min="1545" max="1547" width="10" style="83"/>
    <col min="1548" max="1548" width="10.125" style="83" bestFit="1" customWidth="1"/>
    <col min="1549" max="1792" width="10" style="83"/>
    <col min="1793" max="1793" width="19.625" style="83" customWidth="1"/>
    <col min="1794" max="1794" width="10" style="83" customWidth="1"/>
    <col min="1795" max="1795" width="7.5" style="83" bestFit="1" customWidth="1"/>
    <col min="1796" max="1796" width="9.125" style="83" bestFit="1" customWidth="1"/>
    <col min="1797" max="1797" width="7.5" style="83" bestFit="1" customWidth="1"/>
    <col min="1798" max="1798" width="9.125" style="83" bestFit="1" customWidth="1"/>
    <col min="1799" max="1799" width="7.5" style="83" bestFit="1" customWidth="1"/>
    <col min="1800" max="1800" width="11" style="83" bestFit="1" customWidth="1"/>
    <col min="1801" max="1803" width="10" style="83"/>
    <col min="1804" max="1804" width="10.125" style="83" bestFit="1" customWidth="1"/>
    <col min="1805" max="2048" width="11" style="83"/>
    <col min="2049" max="2049" width="19.625" style="83" customWidth="1"/>
    <col min="2050" max="2050" width="10" style="83" customWidth="1"/>
    <col min="2051" max="2051" width="7.5" style="83" bestFit="1" customWidth="1"/>
    <col min="2052" max="2052" width="9.125" style="83" bestFit="1" customWidth="1"/>
    <col min="2053" max="2053" width="7.5" style="83" bestFit="1" customWidth="1"/>
    <col min="2054" max="2054" width="9.125" style="83" bestFit="1" customWidth="1"/>
    <col min="2055" max="2055" width="7.5" style="83" bestFit="1" customWidth="1"/>
    <col min="2056" max="2056" width="11" style="83" bestFit="1" customWidth="1"/>
    <col min="2057" max="2059" width="10" style="83"/>
    <col min="2060" max="2060" width="10.125" style="83" bestFit="1" customWidth="1"/>
    <col min="2061" max="2304" width="10" style="83"/>
    <col min="2305" max="2305" width="19.625" style="83" customWidth="1"/>
    <col min="2306" max="2306" width="10" style="83" customWidth="1"/>
    <col min="2307" max="2307" width="7.5" style="83" bestFit="1" customWidth="1"/>
    <col min="2308" max="2308" width="9.125" style="83" bestFit="1" customWidth="1"/>
    <col min="2309" max="2309" width="7.5" style="83" bestFit="1" customWidth="1"/>
    <col min="2310" max="2310" width="9.125" style="83" bestFit="1" customWidth="1"/>
    <col min="2311" max="2311" width="7.5" style="83" bestFit="1" customWidth="1"/>
    <col min="2312" max="2312" width="11" style="83" bestFit="1" customWidth="1"/>
    <col min="2313" max="2315" width="10" style="83"/>
    <col min="2316" max="2316" width="10.125" style="83" bestFit="1" customWidth="1"/>
    <col min="2317" max="2560" width="10" style="83"/>
    <col min="2561" max="2561" width="19.625" style="83" customWidth="1"/>
    <col min="2562" max="2562" width="10" style="83" customWidth="1"/>
    <col min="2563" max="2563" width="7.5" style="83" bestFit="1" customWidth="1"/>
    <col min="2564" max="2564" width="9.125" style="83" bestFit="1" customWidth="1"/>
    <col min="2565" max="2565" width="7.5" style="83" bestFit="1" customWidth="1"/>
    <col min="2566" max="2566" width="9.125" style="83" bestFit="1" customWidth="1"/>
    <col min="2567" max="2567" width="7.5" style="83" bestFit="1" customWidth="1"/>
    <col min="2568" max="2568" width="11" style="83" bestFit="1" customWidth="1"/>
    <col min="2569" max="2571" width="10" style="83"/>
    <col min="2572" max="2572" width="10.125" style="83" bestFit="1" customWidth="1"/>
    <col min="2573" max="2816" width="10" style="83"/>
    <col min="2817" max="2817" width="19.625" style="83" customWidth="1"/>
    <col min="2818" max="2818" width="10" style="83" customWidth="1"/>
    <col min="2819" max="2819" width="7.5" style="83" bestFit="1" customWidth="1"/>
    <col min="2820" max="2820" width="9.125" style="83" bestFit="1" customWidth="1"/>
    <col min="2821" max="2821" width="7.5" style="83" bestFit="1" customWidth="1"/>
    <col min="2822" max="2822" width="9.125" style="83" bestFit="1" customWidth="1"/>
    <col min="2823" max="2823" width="7.5" style="83" bestFit="1" customWidth="1"/>
    <col min="2824" max="2824" width="11" style="83" bestFit="1" customWidth="1"/>
    <col min="2825" max="2827" width="10" style="83"/>
    <col min="2828" max="2828" width="10.125" style="83" bestFit="1" customWidth="1"/>
    <col min="2829" max="3072" width="11" style="83"/>
    <col min="3073" max="3073" width="19.625" style="83" customWidth="1"/>
    <col min="3074" max="3074" width="10" style="83" customWidth="1"/>
    <col min="3075" max="3075" width="7.5" style="83" bestFit="1" customWidth="1"/>
    <col min="3076" max="3076" width="9.125" style="83" bestFit="1" customWidth="1"/>
    <col min="3077" max="3077" width="7.5" style="83" bestFit="1" customWidth="1"/>
    <col min="3078" max="3078" width="9.125" style="83" bestFit="1" customWidth="1"/>
    <col min="3079" max="3079" width="7.5" style="83" bestFit="1" customWidth="1"/>
    <col min="3080" max="3080" width="11" style="83" bestFit="1" customWidth="1"/>
    <col min="3081" max="3083" width="10" style="83"/>
    <col min="3084" max="3084" width="10.125" style="83" bestFit="1" customWidth="1"/>
    <col min="3085" max="3328" width="10" style="83"/>
    <col min="3329" max="3329" width="19.625" style="83" customWidth="1"/>
    <col min="3330" max="3330" width="10" style="83" customWidth="1"/>
    <col min="3331" max="3331" width="7.5" style="83" bestFit="1" customWidth="1"/>
    <col min="3332" max="3332" width="9.125" style="83" bestFit="1" customWidth="1"/>
    <col min="3333" max="3333" width="7.5" style="83" bestFit="1" customWidth="1"/>
    <col min="3334" max="3334" width="9.125" style="83" bestFit="1" customWidth="1"/>
    <col min="3335" max="3335" width="7.5" style="83" bestFit="1" customWidth="1"/>
    <col min="3336" max="3336" width="11" style="83" bestFit="1" customWidth="1"/>
    <col min="3337" max="3339" width="10" style="83"/>
    <col min="3340" max="3340" width="10.125" style="83" bestFit="1" customWidth="1"/>
    <col min="3341" max="3584" width="10" style="83"/>
    <col min="3585" max="3585" width="19.625" style="83" customWidth="1"/>
    <col min="3586" max="3586" width="10" style="83" customWidth="1"/>
    <col min="3587" max="3587" width="7.5" style="83" bestFit="1" customWidth="1"/>
    <col min="3588" max="3588" width="9.125" style="83" bestFit="1" customWidth="1"/>
    <col min="3589" max="3589" width="7.5" style="83" bestFit="1" customWidth="1"/>
    <col min="3590" max="3590" width="9.125" style="83" bestFit="1" customWidth="1"/>
    <col min="3591" max="3591" width="7.5" style="83" bestFit="1" customWidth="1"/>
    <col min="3592" max="3592" width="11" style="83" bestFit="1" customWidth="1"/>
    <col min="3593" max="3595" width="10" style="83"/>
    <col min="3596" max="3596" width="10.125" style="83" bestFit="1" customWidth="1"/>
    <col min="3597" max="3840" width="10" style="83"/>
    <col min="3841" max="3841" width="19.625" style="83" customWidth="1"/>
    <col min="3842" max="3842" width="10" style="83" customWidth="1"/>
    <col min="3843" max="3843" width="7.5" style="83" bestFit="1" customWidth="1"/>
    <col min="3844" max="3844" width="9.125" style="83" bestFit="1" customWidth="1"/>
    <col min="3845" max="3845" width="7.5" style="83" bestFit="1" customWidth="1"/>
    <col min="3846" max="3846" width="9.125" style="83" bestFit="1" customWidth="1"/>
    <col min="3847" max="3847" width="7.5" style="83" bestFit="1" customWidth="1"/>
    <col min="3848" max="3848" width="11" style="83" bestFit="1" customWidth="1"/>
    <col min="3849" max="3851" width="10" style="83"/>
    <col min="3852" max="3852" width="10.125" style="83" bestFit="1" customWidth="1"/>
    <col min="3853" max="4096" width="11" style="83"/>
    <col min="4097" max="4097" width="19.625" style="83" customWidth="1"/>
    <col min="4098" max="4098" width="10" style="83" customWidth="1"/>
    <col min="4099" max="4099" width="7.5" style="83" bestFit="1" customWidth="1"/>
    <col min="4100" max="4100" width="9.125" style="83" bestFit="1" customWidth="1"/>
    <col min="4101" max="4101" width="7.5" style="83" bestFit="1" customWidth="1"/>
    <col min="4102" max="4102" width="9.125" style="83" bestFit="1" customWidth="1"/>
    <col min="4103" max="4103" width="7.5" style="83" bestFit="1" customWidth="1"/>
    <col min="4104" max="4104" width="11" style="83" bestFit="1" customWidth="1"/>
    <col min="4105" max="4107" width="10" style="83"/>
    <col min="4108" max="4108" width="10.125" style="83" bestFit="1" customWidth="1"/>
    <col min="4109" max="4352" width="10" style="83"/>
    <col min="4353" max="4353" width="19.625" style="83" customWidth="1"/>
    <col min="4354" max="4354" width="10" style="83" customWidth="1"/>
    <col min="4355" max="4355" width="7.5" style="83" bestFit="1" customWidth="1"/>
    <col min="4356" max="4356" width="9.125" style="83" bestFit="1" customWidth="1"/>
    <col min="4357" max="4357" width="7.5" style="83" bestFit="1" customWidth="1"/>
    <col min="4358" max="4358" width="9.125" style="83" bestFit="1" customWidth="1"/>
    <col min="4359" max="4359" width="7.5" style="83" bestFit="1" customWidth="1"/>
    <col min="4360" max="4360" width="11" style="83" bestFit="1" customWidth="1"/>
    <col min="4361" max="4363" width="10" style="83"/>
    <col min="4364" max="4364" width="10.125" style="83" bestFit="1" customWidth="1"/>
    <col min="4365" max="4608" width="10" style="83"/>
    <col min="4609" max="4609" width="19.625" style="83" customWidth="1"/>
    <col min="4610" max="4610" width="10" style="83" customWidth="1"/>
    <col min="4611" max="4611" width="7.5" style="83" bestFit="1" customWidth="1"/>
    <col min="4612" max="4612" width="9.125" style="83" bestFit="1" customWidth="1"/>
    <col min="4613" max="4613" width="7.5" style="83" bestFit="1" customWidth="1"/>
    <col min="4614" max="4614" width="9.125" style="83" bestFit="1" customWidth="1"/>
    <col min="4615" max="4615" width="7.5" style="83" bestFit="1" customWidth="1"/>
    <col min="4616" max="4616" width="11" style="83" bestFit="1" customWidth="1"/>
    <col min="4617" max="4619" width="10" style="83"/>
    <col min="4620" max="4620" width="10.125" style="83" bestFit="1" customWidth="1"/>
    <col min="4621" max="4864" width="10" style="83"/>
    <col min="4865" max="4865" width="19.625" style="83" customWidth="1"/>
    <col min="4866" max="4866" width="10" style="83" customWidth="1"/>
    <col min="4867" max="4867" width="7.5" style="83" bestFit="1" customWidth="1"/>
    <col min="4868" max="4868" width="9.125" style="83" bestFit="1" customWidth="1"/>
    <col min="4869" max="4869" width="7.5" style="83" bestFit="1" customWidth="1"/>
    <col min="4870" max="4870" width="9.125" style="83" bestFit="1" customWidth="1"/>
    <col min="4871" max="4871" width="7.5" style="83" bestFit="1" customWidth="1"/>
    <col min="4872" max="4872" width="11" style="83" bestFit="1" customWidth="1"/>
    <col min="4873" max="4875" width="10" style="83"/>
    <col min="4876" max="4876" width="10.125" style="83" bestFit="1" customWidth="1"/>
    <col min="4877" max="5120" width="11" style="83"/>
    <col min="5121" max="5121" width="19.625" style="83" customWidth="1"/>
    <col min="5122" max="5122" width="10" style="83" customWidth="1"/>
    <col min="5123" max="5123" width="7.5" style="83" bestFit="1" customWidth="1"/>
    <col min="5124" max="5124" width="9.125" style="83" bestFit="1" customWidth="1"/>
    <col min="5125" max="5125" width="7.5" style="83" bestFit="1" customWidth="1"/>
    <col min="5126" max="5126" width="9.125" style="83" bestFit="1" customWidth="1"/>
    <col min="5127" max="5127" width="7.5" style="83" bestFit="1" customWidth="1"/>
    <col min="5128" max="5128" width="11" style="83" bestFit="1" customWidth="1"/>
    <col min="5129" max="5131" width="10" style="83"/>
    <col min="5132" max="5132" width="10.125" style="83" bestFit="1" customWidth="1"/>
    <col min="5133" max="5376" width="10" style="83"/>
    <col min="5377" max="5377" width="19.625" style="83" customWidth="1"/>
    <col min="5378" max="5378" width="10" style="83" customWidth="1"/>
    <col min="5379" max="5379" width="7.5" style="83" bestFit="1" customWidth="1"/>
    <col min="5380" max="5380" width="9.125" style="83" bestFit="1" customWidth="1"/>
    <col min="5381" max="5381" width="7.5" style="83" bestFit="1" customWidth="1"/>
    <col min="5382" max="5382" width="9.125" style="83" bestFit="1" customWidth="1"/>
    <col min="5383" max="5383" width="7.5" style="83" bestFit="1" customWidth="1"/>
    <col min="5384" max="5384" width="11" style="83" bestFit="1" customWidth="1"/>
    <col min="5385" max="5387" width="10" style="83"/>
    <col min="5388" max="5388" width="10.125" style="83" bestFit="1" customWidth="1"/>
    <col min="5389" max="5632" width="10" style="83"/>
    <col min="5633" max="5633" width="19.625" style="83" customWidth="1"/>
    <col min="5634" max="5634" width="10" style="83" customWidth="1"/>
    <col min="5635" max="5635" width="7.5" style="83" bestFit="1" customWidth="1"/>
    <col min="5636" max="5636" width="9.125" style="83" bestFit="1" customWidth="1"/>
    <col min="5637" max="5637" width="7.5" style="83" bestFit="1" customWidth="1"/>
    <col min="5638" max="5638" width="9.125" style="83" bestFit="1" customWidth="1"/>
    <col min="5639" max="5639" width="7.5" style="83" bestFit="1" customWidth="1"/>
    <col min="5640" max="5640" width="11" style="83" bestFit="1" customWidth="1"/>
    <col min="5641" max="5643" width="10" style="83"/>
    <col min="5644" max="5644" width="10.125" style="83" bestFit="1" customWidth="1"/>
    <col min="5645" max="5888" width="10" style="83"/>
    <col min="5889" max="5889" width="19.625" style="83" customWidth="1"/>
    <col min="5890" max="5890" width="10" style="83" customWidth="1"/>
    <col min="5891" max="5891" width="7.5" style="83" bestFit="1" customWidth="1"/>
    <col min="5892" max="5892" width="9.125" style="83" bestFit="1" customWidth="1"/>
    <col min="5893" max="5893" width="7.5" style="83" bestFit="1" customWidth="1"/>
    <col min="5894" max="5894" width="9.125" style="83" bestFit="1" customWidth="1"/>
    <col min="5895" max="5895" width="7.5" style="83" bestFit="1" customWidth="1"/>
    <col min="5896" max="5896" width="11" style="83" bestFit="1" customWidth="1"/>
    <col min="5897" max="5899" width="10" style="83"/>
    <col min="5900" max="5900" width="10.125" style="83" bestFit="1" customWidth="1"/>
    <col min="5901" max="6144" width="11" style="83"/>
    <col min="6145" max="6145" width="19.625" style="83" customWidth="1"/>
    <col min="6146" max="6146" width="10" style="83" customWidth="1"/>
    <col min="6147" max="6147" width="7.5" style="83" bestFit="1" customWidth="1"/>
    <col min="6148" max="6148" width="9.125" style="83" bestFit="1" customWidth="1"/>
    <col min="6149" max="6149" width="7.5" style="83" bestFit="1" customWidth="1"/>
    <col min="6150" max="6150" width="9.125" style="83" bestFit="1" customWidth="1"/>
    <col min="6151" max="6151" width="7.5" style="83" bestFit="1" customWidth="1"/>
    <col min="6152" max="6152" width="11" style="83" bestFit="1" customWidth="1"/>
    <col min="6153" max="6155" width="10" style="83"/>
    <col min="6156" max="6156" width="10.125" style="83" bestFit="1" customWidth="1"/>
    <col min="6157" max="6400" width="10" style="83"/>
    <col min="6401" max="6401" width="19.625" style="83" customWidth="1"/>
    <col min="6402" max="6402" width="10" style="83" customWidth="1"/>
    <col min="6403" max="6403" width="7.5" style="83" bestFit="1" customWidth="1"/>
    <col min="6404" max="6404" width="9.125" style="83" bestFit="1" customWidth="1"/>
    <col min="6405" max="6405" width="7.5" style="83" bestFit="1" customWidth="1"/>
    <col min="6406" max="6406" width="9.125" style="83" bestFit="1" customWidth="1"/>
    <col min="6407" max="6407" width="7.5" style="83" bestFit="1" customWidth="1"/>
    <col min="6408" max="6408" width="11" style="83" bestFit="1" customWidth="1"/>
    <col min="6409" max="6411" width="10" style="83"/>
    <col min="6412" max="6412" width="10.125" style="83" bestFit="1" customWidth="1"/>
    <col min="6413" max="6656" width="10" style="83"/>
    <col min="6657" max="6657" width="19.625" style="83" customWidth="1"/>
    <col min="6658" max="6658" width="10" style="83" customWidth="1"/>
    <col min="6659" max="6659" width="7.5" style="83" bestFit="1" customWidth="1"/>
    <col min="6660" max="6660" width="9.125" style="83" bestFit="1" customWidth="1"/>
    <col min="6661" max="6661" width="7.5" style="83" bestFit="1" customWidth="1"/>
    <col min="6662" max="6662" width="9.125" style="83" bestFit="1" customWidth="1"/>
    <col min="6663" max="6663" width="7.5" style="83" bestFit="1" customWidth="1"/>
    <col min="6664" max="6664" width="11" style="83" bestFit="1" customWidth="1"/>
    <col min="6665" max="6667" width="10" style="83"/>
    <col min="6668" max="6668" width="10.125" style="83" bestFit="1" customWidth="1"/>
    <col min="6669" max="6912" width="10" style="83"/>
    <col min="6913" max="6913" width="19.625" style="83" customWidth="1"/>
    <col min="6914" max="6914" width="10" style="83" customWidth="1"/>
    <col min="6915" max="6915" width="7.5" style="83" bestFit="1" customWidth="1"/>
    <col min="6916" max="6916" width="9.125" style="83" bestFit="1" customWidth="1"/>
    <col min="6917" max="6917" width="7.5" style="83" bestFit="1" customWidth="1"/>
    <col min="6918" max="6918" width="9.125" style="83" bestFit="1" customWidth="1"/>
    <col min="6919" max="6919" width="7.5" style="83" bestFit="1" customWidth="1"/>
    <col min="6920" max="6920" width="11" style="83" bestFit="1" customWidth="1"/>
    <col min="6921" max="6923" width="10" style="83"/>
    <col min="6924" max="6924" width="10.125" style="83" bestFit="1" customWidth="1"/>
    <col min="6925" max="7168" width="11" style="83"/>
    <col min="7169" max="7169" width="19.625" style="83" customWidth="1"/>
    <col min="7170" max="7170" width="10" style="83" customWidth="1"/>
    <col min="7171" max="7171" width="7.5" style="83" bestFit="1" customWidth="1"/>
    <col min="7172" max="7172" width="9.125" style="83" bestFit="1" customWidth="1"/>
    <col min="7173" max="7173" width="7.5" style="83" bestFit="1" customWidth="1"/>
    <col min="7174" max="7174" width="9.125" style="83" bestFit="1" customWidth="1"/>
    <col min="7175" max="7175" width="7.5" style="83" bestFit="1" customWidth="1"/>
    <col min="7176" max="7176" width="11" style="83" bestFit="1" customWidth="1"/>
    <col min="7177" max="7179" width="10" style="83"/>
    <col min="7180" max="7180" width="10.125" style="83" bestFit="1" customWidth="1"/>
    <col min="7181" max="7424" width="10" style="83"/>
    <col min="7425" max="7425" width="19.625" style="83" customWidth="1"/>
    <col min="7426" max="7426" width="10" style="83" customWidth="1"/>
    <col min="7427" max="7427" width="7.5" style="83" bestFit="1" customWidth="1"/>
    <col min="7428" max="7428" width="9.125" style="83" bestFit="1" customWidth="1"/>
    <col min="7429" max="7429" width="7.5" style="83" bestFit="1" customWidth="1"/>
    <col min="7430" max="7430" width="9.125" style="83" bestFit="1" customWidth="1"/>
    <col min="7431" max="7431" width="7.5" style="83" bestFit="1" customWidth="1"/>
    <col min="7432" max="7432" width="11" style="83" bestFit="1" customWidth="1"/>
    <col min="7433" max="7435" width="10" style="83"/>
    <col min="7436" max="7436" width="10.125" style="83" bestFit="1" customWidth="1"/>
    <col min="7437" max="7680" width="10" style="83"/>
    <col min="7681" max="7681" width="19.625" style="83" customWidth="1"/>
    <col min="7682" max="7682" width="10" style="83" customWidth="1"/>
    <col min="7683" max="7683" width="7.5" style="83" bestFit="1" customWidth="1"/>
    <col min="7684" max="7684" width="9.125" style="83" bestFit="1" customWidth="1"/>
    <col min="7685" max="7685" width="7.5" style="83" bestFit="1" customWidth="1"/>
    <col min="7686" max="7686" width="9.125" style="83" bestFit="1" customWidth="1"/>
    <col min="7687" max="7687" width="7.5" style="83" bestFit="1" customWidth="1"/>
    <col min="7688" max="7688" width="11" style="83" bestFit="1" customWidth="1"/>
    <col min="7689" max="7691" width="10" style="83"/>
    <col min="7692" max="7692" width="10.125" style="83" bestFit="1" customWidth="1"/>
    <col min="7693" max="7936" width="10" style="83"/>
    <col min="7937" max="7937" width="19.625" style="83" customWidth="1"/>
    <col min="7938" max="7938" width="10" style="83" customWidth="1"/>
    <col min="7939" max="7939" width="7.5" style="83" bestFit="1" customWidth="1"/>
    <col min="7940" max="7940" width="9.125" style="83" bestFit="1" customWidth="1"/>
    <col min="7941" max="7941" width="7.5" style="83" bestFit="1" customWidth="1"/>
    <col min="7942" max="7942" width="9.125" style="83" bestFit="1" customWidth="1"/>
    <col min="7943" max="7943" width="7.5" style="83" bestFit="1" customWidth="1"/>
    <col min="7944" max="7944" width="11" style="83" bestFit="1" customWidth="1"/>
    <col min="7945" max="7947" width="10" style="83"/>
    <col min="7948" max="7948" width="10.125" style="83" bestFit="1" customWidth="1"/>
    <col min="7949" max="8192" width="11" style="83"/>
    <col min="8193" max="8193" width="19.625" style="83" customWidth="1"/>
    <col min="8194" max="8194" width="10" style="83" customWidth="1"/>
    <col min="8195" max="8195" width="7.5" style="83" bestFit="1" customWidth="1"/>
    <col min="8196" max="8196" width="9.125" style="83" bestFit="1" customWidth="1"/>
    <col min="8197" max="8197" width="7.5" style="83" bestFit="1" customWidth="1"/>
    <col min="8198" max="8198" width="9.125" style="83" bestFit="1" customWidth="1"/>
    <col min="8199" max="8199" width="7.5" style="83" bestFit="1" customWidth="1"/>
    <col min="8200" max="8200" width="11" style="83" bestFit="1" customWidth="1"/>
    <col min="8201" max="8203" width="10" style="83"/>
    <col min="8204" max="8204" width="10.125" style="83" bestFit="1" customWidth="1"/>
    <col min="8205" max="8448" width="10" style="83"/>
    <col min="8449" max="8449" width="19.625" style="83" customWidth="1"/>
    <col min="8450" max="8450" width="10" style="83" customWidth="1"/>
    <col min="8451" max="8451" width="7.5" style="83" bestFit="1" customWidth="1"/>
    <col min="8452" max="8452" width="9.125" style="83" bestFit="1" customWidth="1"/>
    <col min="8453" max="8453" width="7.5" style="83" bestFit="1" customWidth="1"/>
    <col min="8454" max="8454" width="9.125" style="83" bestFit="1" customWidth="1"/>
    <col min="8455" max="8455" width="7.5" style="83" bestFit="1" customWidth="1"/>
    <col min="8456" max="8456" width="11" style="83" bestFit="1" customWidth="1"/>
    <col min="8457" max="8459" width="10" style="83"/>
    <col min="8460" max="8460" width="10.125" style="83" bestFit="1" customWidth="1"/>
    <col min="8461" max="8704" width="10" style="83"/>
    <col min="8705" max="8705" width="19.625" style="83" customWidth="1"/>
    <col min="8706" max="8706" width="10" style="83" customWidth="1"/>
    <col min="8707" max="8707" width="7.5" style="83" bestFit="1" customWidth="1"/>
    <col min="8708" max="8708" width="9.125" style="83" bestFit="1" customWidth="1"/>
    <col min="8709" max="8709" width="7.5" style="83" bestFit="1" customWidth="1"/>
    <col min="8710" max="8710" width="9.125" style="83" bestFit="1" customWidth="1"/>
    <col min="8711" max="8711" width="7.5" style="83" bestFit="1" customWidth="1"/>
    <col min="8712" max="8712" width="11" style="83" bestFit="1" customWidth="1"/>
    <col min="8713" max="8715" width="10" style="83"/>
    <col min="8716" max="8716" width="10.125" style="83" bestFit="1" customWidth="1"/>
    <col min="8717" max="8960" width="10" style="83"/>
    <col min="8961" max="8961" width="19.625" style="83" customWidth="1"/>
    <col min="8962" max="8962" width="10" style="83" customWidth="1"/>
    <col min="8963" max="8963" width="7.5" style="83" bestFit="1" customWidth="1"/>
    <col min="8964" max="8964" width="9.125" style="83" bestFit="1" customWidth="1"/>
    <col min="8965" max="8965" width="7.5" style="83" bestFit="1" customWidth="1"/>
    <col min="8966" max="8966" width="9.125" style="83" bestFit="1" customWidth="1"/>
    <col min="8967" max="8967" width="7.5" style="83" bestFit="1" customWidth="1"/>
    <col min="8968" max="8968" width="11" style="83" bestFit="1" customWidth="1"/>
    <col min="8969" max="8971" width="10" style="83"/>
    <col min="8972" max="8972" width="10.125" style="83" bestFit="1" customWidth="1"/>
    <col min="8973" max="9216" width="11" style="83"/>
    <col min="9217" max="9217" width="19.625" style="83" customWidth="1"/>
    <col min="9218" max="9218" width="10" style="83" customWidth="1"/>
    <col min="9219" max="9219" width="7.5" style="83" bestFit="1" customWidth="1"/>
    <col min="9220" max="9220" width="9.125" style="83" bestFit="1" customWidth="1"/>
    <col min="9221" max="9221" width="7.5" style="83" bestFit="1" customWidth="1"/>
    <col min="9222" max="9222" width="9.125" style="83" bestFit="1" customWidth="1"/>
    <col min="9223" max="9223" width="7.5" style="83" bestFit="1" customWidth="1"/>
    <col min="9224" max="9224" width="11" style="83" bestFit="1" customWidth="1"/>
    <col min="9225" max="9227" width="10" style="83"/>
    <col min="9228" max="9228" width="10.125" style="83" bestFit="1" customWidth="1"/>
    <col min="9229" max="9472" width="10" style="83"/>
    <col min="9473" max="9473" width="19.625" style="83" customWidth="1"/>
    <col min="9474" max="9474" width="10" style="83" customWidth="1"/>
    <col min="9475" max="9475" width="7.5" style="83" bestFit="1" customWidth="1"/>
    <col min="9476" max="9476" width="9.125" style="83" bestFit="1" customWidth="1"/>
    <col min="9477" max="9477" width="7.5" style="83" bestFit="1" customWidth="1"/>
    <col min="9478" max="9478" width="9.125" style="83" bestFit="1" customWidth="1"/>
    <col min="9479" max="9479" width="7.5" style="83" bestFit="1" customWidth="1"/>
    <col min="9480" max="9480" width="11" style="83" bestFit="1" customWidth="1"/>
    <col min="9481" max="9483" width="10" style="83"/>
    <col min="9484" max="9484" width="10.125" style="83" bestFit="1" customWidth="1"/>
    <col min="9485" max="9728" width="10" style="83"/>
    <col min="9729" max="9729" width="19.625" style="83" customWidth="1"/>
    <col min="9730" max="9730" width="10" style="83" customWidth="1"/>
    <col min="9731" max="9731" width="7.5" style="83" bestFit="1" customWidth="1"/>
    <col min="9732" max="9732" width="9.125" style="83" bestFit="1" customWidth="1"/>
    <col min="9733" max="9733" width="7.5" style="83" bestFit="1" customWidth="1"/>
    <col min="9734" max="9734" width="9.125" style="83" bestFit="1" customWidth="1"/>
    <col min="9735" max="9735" width="7.5" style="83" bestFit="1" customWidth="1"/>
    <col min="9736" max="9736" width="11" style="83" bestFit="1" customWidth="1"/>
    <col min="9737" max="9739" width="10" style="83"/>
    <col min="9740" max="9740" width="10.125" style="83" bestFit="1" customWidth="1"/>
    <col min="9741" max="9984" width="10" style="83"/>
    <col min="9985" max="9985" width="19.625" style="83" customWidth="1"/>
    <col min="9986" max="9986" width="10" style="83" customWidth="1"/>
    <col min="9987" max="9987" width="7.5" style="83" bestFit="1" customWidth="1"/>
    <col min="9988" max="9988" width="9.125" style="83" bestFit="1" customWidth="1"/>
    <col min="9989" max="9989" width="7.5" style="83" bestFit="1" customWidth="1"/>
    <col min="9990" max="9990" width="9.125" style="83" bestFit="1" customWidth="1"/>
    <col min="9991" max="9991" width="7.5" style="83" bestFit="1" customWidth="1"/>
    <col min="9992" max="9992" width="11" style="83" bestFit="1" customWidth="1"/>
    <col min="9993" max="9995" width="10" style="83"/>
    <col min="9996" max="9996" width="10.125" style="83" bestFit="1" customWidth="1"/>
    <col min="9997" max="10240" width="11" style="83"/>
    <col min="10241" max="10241" width="19.625" style="83" customWidth="1"/>
    <col min="10242" max="10242" width="10" style="83" customWidth="1"/>
    <col min="10243" max="10243" width="7.5" style="83" bestFit="1" customWidth="1"/>
    <col min="10244" max="10244" width="9.125" style="83" bestFit="1" customWidth="1"/>
    <col min="10245" max="10245" width="7.5" style="83" bestFit="1" customWidth="1"/>
    <col min="10246" max="10246" width="9.125" style="83" bestFit="1" customWidth="1"/>
    <col min="10247" max="10247" width="7.5" style="83" bestFit="1" customWidth="1"/>
    <col min="10248" max="10248" width="11" style="83" bestFit="1" customWidth="1"/>
    <col min="10249" max="10251" width="10" style="83"/>
    <col min="10252" max="10252" width="10.125" style="83" bestFit="1" customWidth="1"/>
    <col min="10253" max="10496" width="10" style="83"/>
    <col min="10497" max="10497" width="19.625" style="83" customWidth="1"/>
    <col min="10498" max="10498" width="10" style="83" customWidth="1"/>
    <col min="10499" max="10499" width="7.5" style="83" bestFit="1" customWidth="1"/>
    <col min="10500" max="10500" width="9.125" style="83" bestFit="1" customWidth="1"/>
    <col min="10501" max="10501" width="7.5" style="83" bestFit="1" customWidth="1"/>
    <col min="10502" max="10502" width="9.125" style="83" bestFit="1" customWidth="1"/>
    <col min="10503" max="10503" width="7.5" style="83" bestFit="1" customWidth="1"/>
    <col min="10504" max="10504" width="11" style="83" bestFit="1" customWidth="1"/>
    <col min="10505" max="10507" width="10" style="83"/>
    <col min="10508" max="10508" width="10.125" style="83" bestFit="1" customWidth="1"/>
    <col min="10509" max="10752" width="10" style="83"/>
    <col min="10753" max="10753" width="19.625" style="83" customWidth="1"/>
    <col min="10754" max="10754" width="10" style="83" customWidth="1"/>
    <col min="10755" max="10755" width="7.5" style="83" bestFit="1" customWidth="1"/>
    <col min="10756" max="10756" width="9.125" style="83" bestFit="1" customWidth="1"/>
    <col min="10757" max="10757" width="7.5" style="83" bestFit="1" customWidth="1"/>
    <col min="10758" max="10758" width="9.125" style="83" bestFit="1" customWidth="1"/>
    <col min="10759" max="10759" width="7.5" style="83" bestFit="1" customWidth="1"/>
    <col min="10760" max="10760" width="11" style="83" bestFit="1" customWidth="1"/>
    <col min="10761" max="10763" width="10" style="83"/>
    <col min="10764" max="10764" width="10.125" style="83" bestFit="1" customWidth="1"/>
    <col min="10765" max="11008" width="10" style="83"/>
    <col min="11009" max="11009" width="19.625" style="83" customWidth="1"/>
    <col min="11010" max="11010" width="10" style="83" customWidth="1"/>
    <col min="11011" max="11011" width="7.5" style="83" bestFit="1" customWidth="1"/>
    <col min="11012" max="11012" width="9.125" style="83" bestFit="1" customWidth="1"/>
    <col min="11013" max="11013" width="7.5" style="83" bestFit="1" customWidth="1"/>
    <col min="11014" max="11014" width="9.125" style="83" bestFit="1" customWidth="1"/>
    <col min="11015" max="11015" width="7.5" style="83" bestFit="1" customWidth="1"/>
    <col min="11016" max="11016" width="11" style="83" bestFit="1" customWidth="1"/>
    <col min="11017" max="11019" width="10" style="83"/>
    <col min="11020" max="11020" width="10.125" style="83" bestFit="1" customWidth="1"/>
    <col min="11021" max="11264" width="11" style="83"/>
    <col min="11265" max="11265" width="19.625" style="83" customWidth="1"/>
    <col min="11266" max="11266" width="10" style="83" customWidth="1"/>
    <col min="11267" max="11267" width="7.5" style="83" bestFit="1" customWidth="1"/>
    <col min="11268" max="11268" width="9.125" style="83" bestFit="1" customWidth="1"/>
    <col min="11269" max="11269" width="7.5" style="83" bestFit="1" customWidth="1"/>
    <col min="11270" max="11270" width="9.125" style="83" bestFit="1" customWidth="1"/>
    <col min="11271" max="11271" width="7.5" style="83" bestFit="1" customWidth="1"/>
    <col min="11272" max="11272" width="11" style="83" bestFit="1" customWidth="1"/>
    <col min="11273" max="11275" width="10" style="83"/>
    <col min="11276" max="11276" width="10.125" style="83" bestFit="1" customWidth="1"/>
    <col min="11277" max="11520" width="10" style="83"/>
    <col min="11521" max="11521" width="19.625" style="83" customWidth="1"/>
    <col min="11522" max="11522" width="10" style="83" customWidth="1"/>
    <col min="11523" max="11523" width="7.5" style="83" bestFit="1" customWidth="1"/>
    <col min="11524" max="11524" width="9.125" style="83" bestFit="1" customWidth="1"/>
    <col min="11525" max="11525" width="7.5" style="83" bestFit="1" customWidth="1"/>
    <col min="11526" max="11526" width="9.125" style="83" bestFit="1" customWidth="1"/>
    <col min="11527" max="11527" width="7.5" style="83" bestFit="1" customWidth="1"/>
    <col min="11528" max="11528" width="11" style="83" bestFit="1" customWidth="1"/>
    <col min="11529" max="11531" width="10" style="83"/>
    <col min="11532" max="11532" width="10.125" style="83" bestFit="1" customWidth="1"/>
    <col min="11533" max="11776" width="10" style="83"/>
    <col min="11777" max="11777" width="19.625" style="83" customWidth="1"/>
    <col min="11778" max="11778" width="10" style="83" customWidth="1"/>
    <col min="11779" max="11779" width="7.5" style="83" bestFit="1" customWidth="1"/>
    <col min="11780" max="11780" width="9.125" style="83" bestFit="1" customWidth="1"/>
    <col min="11781" max="11781" width="7.5" style="83" bestFit="1" customWidth="1"/>
    <col min="11782" max="11782" width="9.125" style="83" bestFit="1" customWidth="1"/>
    <col min="11783" max="11783" width="7.5" style="83" bestFit="1" customWidth="1"/>
    <col min="11784" max="11784" width="11" style="83" bestFit="1" customWidth="1"/>
    <col min="11785" max="11787" width="10" style="83"/>
    <col min="11788" max="11788" width="10.125" style="83" bestFit="1" customWidth="1"/>
    <col min="11789" max="12032" width="10" style="83"/>
    <col min="12033" max="12033" width="19.625" style="83" customWidth="1"/>
    <col min="12034" max="12034" width="10" style="83" customWidth="1"/>
    <col min="12035" max="12035" width="7.5" style="83" bestFit="1" customWidth="1"/>
    <col min="12036" max="12036" width="9.125" style="83" bestFit="1" customWidth="1"/>
    <col min="12037" max="12037" width="7.5" style="83" bestFit="1" customWidth="1"/>
    <col min="12038" max="12038" width="9.125" style="83" bestFit="1" customWidth="1"/>
    <col min="12039" max="12039" width="7.5" style="83" bestFit="1" customWidth="1"/>
    <col min="12040" max="12040" width="11" style="83" bestFit="1" customWidth="1"/>
    <col min="12041" max="12043" width="10" style="83"/>
    <col min="12044" max="12044" width="10.125" style="83" bestFit="1" customWidth="1"/>
    <col min="12045" max="12288" width="11" style="83"/>
    <col min="12289" max="12289" width="19.625" style="83" customWidth="1"/>
    <col min="12290" max="12290" width="10" style="83" customWidth="1"/>
    <col min="12291" max="12291" width="7.5" style="83" bestFit="1" customWidth="1"/>
    <col min="12292" max="12292" width="9.125" style="83" bestFit="1" customWidth="1"/>
    <col min="12293" max="12293" width="7.5" style="83" bestFit="1" customWidth="1"/>
    <col min="12294" max="12294" width="9.125" style="83" bestFit="1" customWidth="1"/>
    <col min="12295" max="12295" width="7.5" style="83" bestFit="1" customWidth="1"/>
    <col min="12296" max="12296" width="11" style="83" bestFit="1" customWidth="1"/>
    <col min="12297" max="12299" width="10" style="83"/>
    <col min="12300" max="12300" width="10.125" style="83" bestFit="1" customWidth="1"/>
    <col min="12301" max="12544" width="10" style="83"/>
    <col min="12545" max="12545" width="19.625" style="83" customWidth="1"/>
    <col min="12546" max="12546" width="10" style="83" customWidth="1"/>
    <col min="12547" max="12547" width="7.5" style="83" bestFit="1" customWidth="1"/>
    <col min="12548" max="12548" width="9.125" style="83" bestFit="1" customWidth="1"/>
    <col min="12549" max="12549" width="7.5" style="83" bestFit="1" customWidth="1"/>
    <col min="12550" max="12550" width="9.125" style="83" bestFit="1" customWidth="1"/>
    <col min="12551" max="12551" width="7.5" style="83" bestFit="1" customWidth="1"/>
    <col min="12552" max="12552" width="11" style="83" bestFit="1" customWidth="1"/>
    <col min="12553" max="12555" width="10" style="83"/>
    <col min="12556" max="12556" width="10.125" style="83" bestFit="1" customWidth="1"/>
    <col min="12557" max="12800" width="10" style="83"/>
    <col min="12801" max="12801" width="19.625" style="83" customWidth="1"/>
    <col min="12802" max="12802" width="10" style="83" customWidth="1"/>
    <col min="12803" max="12803" width="7.5" style="83" bestFit="1" customWidth="1"/>
    <col min="12804" max="12804" width="9.125" style="83" bestFit="1" customWidth="1"/>
    <col min="12805" max="12805" width="7.5" style="83" bestFit="1" customWidth="1"/>
    <col min="12806" max="12806" width="9.125" style="83" bestFit="1" customWidth="1"/>
    <col min="12807" max="12807" width="7.5" style="83" bestFit="1" customWidth="1"/>
    <col min="12808" max="12808" width="11" style="83" bestFit="1" customWidth="1"/>
    <col min="12809" max="12811" width="10" style="83"/>
    <col min="12812" max="12812" width="10.125" style="83" bestFit="1" customWidth="1"/>
    <col min="12813" max="13056" width="10" style="83"/>
    <col min="13057" max="13057" width="19.625" style="83" customWidth="1"/>
    <col min="13058" max="13058" width="10" style="83" customWidth="1"/>
    <col min="13059" max="13059" width="7.5" style="83" bestFit="1" customWidth="1"/>
    <col min="13060" max="13060" width="9.125" style="83" bestFit="1" customWidth="1"/>
    <col min="13061" max="13061" width="7.5" style="83" bestFit="1" customWidth="1"/>
    <col min="13062" max="13062" width="9.125" style="83" bestFit="1" customWidth="1"/>
    <col min="13063" max="13063" width="7.5" style="83" bestFit="1" customWidth="1"/>
    <col min="13064" max="13064" width="11" style="83" bestFit="1" customWidth="1"/>
    <col min="13065" max="13067" width="10" style="83"/>
    <col min="13068" max="13068" width="10.125" style="83" bestFit="1" customWidth="1"/>
    <col min="13069" max="13312" width="11" style="83"/>
    <col min="13313" max="13313" width="19.625" style="83" customWidth="1"/>
    <col min="13314" max="13314" width="10" style="83" customWidth="1"/>
    <col min="13315" max="13315" width="7.5" style="83" bestFit="1" customWidth="1"/>
    <col min="13316" max="13316" width="9.125" style="83" bestFit="1" customWidth="1"/>
    <col min="13317" max="13317" width="7.5" style="83" bestFit="1" customWidth="1"/>
    <col min="13318" max="13318" width="9.125" style="83" bestFit="1" customWidth="1"/>
    <col min="13319" max="13319" width="7.5" style="83" bestFit="1" customWidth="1"/>
    <col min="13320" max="13320" width="11" style="83" bestFit="1" customWidth="1"/>
    <col min="13321" max="13323" width="10" style="83"/>
    <col min="13324" max="13324" width="10.125" style="83" bestFit="1" customWidth="1"/>
    <col min="13325" max="13568" width="10" style="83"/>
    <col min="13569" max="13569" width="19.625" style="83" customWidth="1"/>
    <col min="13570" max="13570" width="10" style="83" customWidth="1"/>
    <col min="13571" max="13571" width="7.5" style="83" bestFit="1" customWidth="1"/>
    <col min="13572" max="13572" width="9.125" style="83" bestFit="1" customWidth="1"/>
    <col min="13573" max="13573" width="7.5" style="83" bestFit="1" customWidth="1"/>
    <col min="13574" max="13574" width="9.125" style="83" bestFit="1" customWidth="1"/>
    <col min="13575" max="13575" width="7.5" style="83" bestFit="1" customWidth="1"/>
    <col min="13576" max="13576" width="11" style="83" bestFit="1" customWidth="1"/>
    <col min="13577" max="13579" width="10" style="83"/>
    <col min="13580" max="13580" width="10.125" style="83" bestFit="1" customWidth="1"/>
    <col min="13581" max="13824" width="10" style="83"/>
    <col min="13825" max="13825" width="19.625" style="83" customWidth="1"/>
    <col min="13826" max="13826" width="10" style="83" customWidth="1"/>
    <col min="13827" max="13827" width="7.5" style="83" bestFit="1" customWidth="1"/>
    <col min="13828" max="13828" width="9.125" style="83" bestFit="1" customWidth="1"/>
    <col min="13829" max="13829" width="7.5" style="83" bestFit="1" customWidth="1"/>
    <col min="13830" max="13830" width="9.125" style="83" bestFit="1" customWidth="1"/>
    <col min="13831" max="13831" width="7.5" style="83" bestFit="1" customWidth="1"/>
    <col min="13832" max="13832" width="11" style="83" bestFit="1" customWidth="1"/>
    <col min="13833" max="13835" width="10" style="83"/>
    <col min="13836" max="13836" width="10.125" style="83" bestFit="1" customWidth="1"/>
    <col min="13837" max="14080" width="10" style="83"/>
    <col min="14081" max="14081" width="19.625" style="83" customWidth="1"/>
    <col min="14082" max="14082" width="10" style="83" customWidth="1"/>
    <col min="14083" max="14083" width="7.5" style="83" bestFit="1" customWidth="1"/>
    <col min="14084" max="14084" width="9.125" style="83" bestFit="1" customWidth="1"/>
    <col min="14085" max="14085" width="7.5" style="83" bestFit="1" customWidth="1"/>
    <col min="14086" max="14086" width="9.125" style="83" bestFit="1" customWidth="1"/>
    <col min="14087" max="14087" width="7.5" style="83" bestFit="1" customWidth="1"/>
    <col min="14088" max="14088" width="11" style="83" bestFit="1" customWidth="1"/>
    <col min="14089" max="14091" width="10" style="83"/>
    <col min="14092" max="14092" width="10.125" style="83" bestFit="1" customWidth="1"/>
    <col min="14093" max="14336" width="11" style="83"/>
    <col min="14337" max="14337" width="19.625" style="83" customWidth="1"/>
    <col min="14338" max="14338" width="10" style="83" customWidth="1"/>
    <col min="14339" max="14339" width="7.5" style="83" bestFit="1" customWidth="1"/>
    <col min="14340" max="14340" width="9.125" style="83" bestFit="1" customWidth="1"/>
    <col min="14341" max="14341" width="7.5" style="83" bestFit="1" customWidth="1"/>
    <col min="14342" max="14342" width="9.125" style="83" bestFit="1" customWidth="1"/>
    <col min="14343" max="14343" width="7.5" style="83" bestFit="1" customWidth="1"/>
    <col min="14344" max="14344" width="11" style="83" bestFit="1" customWidth="1"/>
    <col min="14345" max="14347" width="10" style="83"/>
    <col min="14348" max="14348" width="10.125" style="83" bestFit="1" customWidth="1"/>
    <col min="14349" max="14592" width="10" style="83"/>
    <col min="14593" max="14593" width="19.625" style="83" customWidth="1"/>
    <col min="14594" max="14594" width="10" style="83" customWidth="1"/>
    <col min="14595" max="14595" width="7.5" style="83" bestFit="1" customWidth="1"/>
    <col min="14596" max="14596" width="9.125" style="83" bestFit="1" customWidth="1"/>
    <col min="14597" max="14597" width="7.5" style="83" bestFit="1" customWidth="1"/>
    <col min="14598" max="14598" width="9.125" style="83" bestFit="1" customWidth="1"/>
    <col min="14599" max="14599" width="7.5" style="83" bestFit="1" customWidth="1"/>
    <col min="14600" max="14600" width="11" style="83" bestFit="1" customWidth="1"/>
    <col min="14601" max="14603" width="10" style="83"/>
    <col min="14604" max="14604" width="10.125" style="83" bestFit="1" customWidth="1"/>
    <col min="14605" max="14848" width="10" style="83"/>
    <col min="14849" max="14849" width="19.625" style="83" customWidth="1"/>
    <col min="14850" max="14850" width="10" style="83" customWidth="1"/>
    <col min="14851" max="14851" width="7.5" style="83" bestFit="1" customWidth="1"/>
    <col min="14852" max="14852" width="9.125" style="83" bestFit="1" customWidth="1"/>
    <col min="14853" max="14853" width="7.5" style="83" bestFit="1" customWidth="1"/>
    <col min="14854" max="14854" width="9.125" style="83" bestFit="1" customWidth="1"/>
    <col min="14855" max="14855" width="7.5" style="83" bestFit="1" customWidth="1"/>
    <col min="14856" max="14856" width="11" style="83" bestFit="1" customWidth="1"/>
    <col min="14857" max="14859" width="10" style="83"/>
    <col min="14860" max="14860" width="10.125" style="83" bestFit="1" customWidth="1"/>
    <col min="14861" max="15104" width="10" style="83"/>
    <col min="15105" max="15105" width="19.625" style="83" customWidth="1"/>
    <col min="15106" max="15106" width="10" style="83" customWidth="1"/>
    <col min="15107" max="15107" width="7.5" style="83" bestFit="1" customWidth="1"/>
    <col min="15108" max="15108" width="9.125" style="83" bestFit="1" customWidth="1"/>
    <col min="15109" max="15109" width="7.5" style="83" bestFit="1" customWidth="1"/>
    <col min="15110" max="15110" width="9.125" style="83" bestFit="1" customWidth="1"/>
    <col min="15111" max="15111" width="7.5" style="83" bestFit="1" customWidth="1"/>
    <col min="15112" max="15112" width="11" style="83" bestFit="1" customWidth="1"/>
    <col min="15113" max="15115" width="10" style="83"/>
    <col min="15116" max="15116" width="10.125" style="83" bestFit="1" customWidth="1"/>
    <col min="15117" max="15360" width="11" style="83"/>
    <col min="15361" max="15361" width="19.625" style="83" customWidth="1"/>
    <col min="15362" max="15362" width="10" style="83" customWidth="1"/>
    <col min="15363" max="15363" width="7.5" style="83" bestFit="1" customWidth="1"/>
    <col min="15364" max="15364" width="9.125" style="83" bestFit="1" customWidth="1"/>
    <col min="15365" max="15365" width="7.5" style="83" bestFit="1" customWidth="1"/>
    <col min="15366" max="15366" width="9.125" style="83" bestFit="1" customWidth="1"/>
    <col min="15367" max="15367" width="7.5" style="83" bestFit="1" customWidth="1"/>
    <col min="15368" max="15368" width="11" style="83" bestFit="1" customWidth="1"/>
    <col min="15369" max="15371" width="10" style="83"/>
    <col min="15372" max="15372" width="10.125" style="83" bestFit="1" customWidth="1"/>
    <col min="15373" max="15616" width="10" style="83"/>
    <col min="15617" max="15617" width="19.625" style="83" customWidth="1"/>
    <col min="15618" max="15618" width="10" style="83" customWidth="1"/>
    <col min="15619" max="15619" width="7.5" style="83" bestFit="1" customWidth="1"/>
    <col min="15620" max="15620" width="9.125" style="83" bestFit="1" customWidth="1"/>
    <col min="15621" max="15621" width="7.5" style="83" bestFit="1" customWidth="1"/>
    <col min="15622" max="15622" width="9.125" style="83" bestFit="1" customWidth="1"/>
    <col min="15623" max="15623" width="7.5" style="83" bestFit="1" customWidth="1"/>
    <col min="15624" max="15624" width="11" style="83" bestFit="1" customWidth="1"/>
    <col min="15625" max="15627" width="10" style="83"/>
    <col min="15628" max="15628" width="10.125" style="83" bestFit="1" customWidth="1"/>
    <col min="15629" max="15872" width="10" style="83"/>
    <col min="15873" max="15873" width="19.625" style="83" customWidth="1"/>
    <col min="15874" max="15874" width="10" style="83" customWidth="1"/>
    <col min="15875" max="15875" width="7.5" style="83" bestFit="1" customWidth="1"/>
    <col min="15876" max="15876" width="9.125" style="83" bestFit="1" customWidth="1"/>
    <col min="15877" max="15877" width="7.5" style="83" bestFit="1" customWidth="1"/>
    <col min="15878" max="15878" width="9.125" style="83" bestFit="1" customWidth="1"/>
    <col min="15879" max="15879" width="7.5" style="83" bestFit="1" customWidth="1"/>
    <col min="15880" max="15880" width="11" style="83" bestFit="1" customWidth="1"/>
    <col min="15881" max="15883" width="10" style="83"/>
    <col min="15884" max="15884" width="10.125" style="83" bestFit="1" customWidth="1"/>
    <col min="15885" max="16128" width="10" style="83"/>
    <col min="16129" max="16129" width="19.625" style="83" customWidth="1"/>
    <col min="16130" max="16130" width="10" style="83" customWidth="1"/>
    <col min="16131" max="16131" width="7.5" style="83" bestFit="1" customWidth="1"/>
    <col min="16132" max="16132" width="9.125" style="83" bestFit="1" customWidth="1"/>
    <col min="16133" max="16133" width="7.5" style="83" bestFit="1" customWidth="1"/>
    <col min="16134" max="16134" width="9.125" style="83" bestFit="1" customWidth="1"/>
    <col min="16135" max="16135" width="7.5" style="83" bestFit="1" customWidth="1"/>
    <col min="16136" max="16136" width="11" style="83" bestFit="1" customWidth="1"/>
    <col min="16137" max="16139" width="10" style="83"/>
    <col min="16140" max="16140" width="10.125" style="83" bestFit="1" customWidth="1"/>
    <col min="16141" max="16384" width="11" style="83"/>
  </cols>
  <sheetData>
    <row r="1" spans="1:65" x14ac:dyDescent="0.2">
      <c r="A1" s="137" t="s">
        <v>7</v>
      </c>
    </row>
    <row r="2" spans="1:65" ht="15.75" x14ac:dyDescent="0.25">
      <c r="A2" s="138"/>
      <c r="B2" s="139"/>
      <c r="H2" s="376" t="s">
        <v>149</v>
      </c>
    </row>
    <row r="3" spans="1:65" s="80" customFormat="1" x14ac:dyDescent="0.2">
      <c r="A3" s="69"/>
      <c r="B3" s="781">
        <f>INDICE!A3</f>
        <v>46265</v>
      </c>
      <c r="C3" s="782"/>
      <c r="D3" s="782" t="s">
        <v>115</v>
      </c>
      <c r="E3" s="782"/>
      <c r="F3" s="782" t="s">
        <v>116</v>
      </c>
      <c r="G3" s="782"/>
      <c r="H3" s="782"/>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row>
    <row r="4" spans="1:65" s="80" customFormat="1" x14ac:dyDescent="0.2">
      <c r="A4" s="65"/>
      <c r="B4" s="81" t="s">
        <v>47</v>
      </c>
      <c r="C4" s="81" t="s">
        <v>413</v>
      </c>
      <c r="D4" s="81" t="s">
        <v>47</v>
      </c>
      <c r="E4" s="81" t="s">
        <v>413</v>
      </c>
      <c r="F4" s="81" t="s">
        <v>47</v>
      </c>
      <c r="G4" s="82" t="s">
        <v>413</v>
      </c>
      <c r="H4" s="82" t="s">
        <v>106</v>
      </c>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row>
    <row r="5" spans="1:65" x14ac:dyDescent="0.2">
      <c r="A5" s="83" t="s">
        <v>586</v>
      </c>
      <c r="B5" s="377">
        <v>23.403571428571428</v>
      </c>
      <c r="C5" s="72">
        <v>-2.8579753409532431</v>
      </c>
      <c r="D5" s="84">
        <v>293.96761083743843</v>
      </c>
      <c r="E5" s="72">
        <v>3.4465618022715887</v>
      </c>
      <c r="F5" s="84">
        <v>438.88362068965512</v>
      </c>
      <c r="G5" s="72">
        <v>3.5984894935987852</v>
      </c>
      <c r="H5" s="378">
        <v>8.6455221463807046</v>
      </c>
    </row>
    <row r="6" spans="1:65" x14ac:dyDescent="0.2">
      <c r="A6" s="83" t="s">
        <v>194</v>
      </c>
      <c r="B6" s="377">
        <v>73.754999999999995</v>
      </c>
      <c r="C6" s="85">
        <v>30.017452006980804</v>
      </c>
      <c r="D6" s="84">
        <v>725.52099999999996</v>
      </c>
      <c r="E6" s="85">
        <v>32.98866650413985</v>
      </c>
      <c r="F6" s="84">
        <v>1073.433</v>
      </c>
      <c r="G6" s="85">
        <v>25.56064249887708</v>
      </c>
      <c r="H6" s="378">
        <v>21.145443431160214</v>
      </c>
    </row>
    <row r="7" spans="1:65" x14ac:dyDescent="0.2">
      <c r="A7" s="83" t="s">
        <v>195</v>
      </c>
      <c r="B7" s="377">
        <v>96.570999999999998</v>
      </c>
      <c r="C7" s="85">
        <v>4.6726642098417512</v>
      </c>
      <c r="D7" s="84">
        <v>662.95100000000002</v>
      </c>
      <c r="E7" s="85">
        <v>-7.6741925420858541</v>
      </c>
      <c r="F7" s="84">
        <v>1054.2793900000001</v>
      </c>
      <c r="G7" s="72">
        <v>-5.7931349079760519</v>
      </c>
      <c r="H7" s="378">
        <v>20.768138488273699</v>
      </c>
    </row>
    <row r="8" spans="1:65" x14ac:dyDescent="0.2">
      <c r="A8" s="83" t="s">
        <v>587</v>
      </c>
      <c r="B8" s="377">
        <v>207.34142857142859</v>
      </c>
      <c r="C8" s="85">
        <v>10.915206568366532</v>
      </c>
      <c r="D8" s="84">
        <v>1825.4763910109805</v>
      </c>
      <c r="E8" s="85">
        <v>16.247606711695955</v>
      </c>
      <c r="F8" s="84">
        <v>2509.8309911587639</v>
      </c>
      <c r="G8" s="487">
        <v>-0.23722060632674741</v>
      </c>
      <c r="H8" s="378">
        <v>49.440895934185377</v>
      </c>
      <c r="J8" s="84"/>
    </row>
    <row r="9" spans="1:65" x14ac:dyDescent="0.2">
      <c r="A9" s="59" t="s">
        <v>196</v>
      </c>
      <c r="B9" s="60">
        <v>401.07100000000003</v>
      </c>
      <c r="C9" s="86">
        <v>11.40365983734058</v>
      </c>
      <c r="D9" s="60">
        <v>3507.916001848419</v>
      </c>
      <c r="E9" s="86">
        <v>12.501174647131977</v>
      </c>
      <c r="F9" s="60">
        <v>5076.4270018484194</v>
      </c>
      <c r="G9" s="86">
        <v>3.3167252543251937</v>
      </c>
      <c r="H9" s="86">
        <v>100</v>
      </c>
    </row>
    <row r="10" spans="1:65" x14ac:dyDescent="0.2">
      <c r="H10" s="78" t="s">
        <v>217</v>
      </c>
    </row>
    <row r="11" spans="1:65" x14ac:dyDescent="0.2">
      <c r="A11" s="79" t="s">
        <v>471</v>
      </c>
    </row>
    <row r="12" spans="1:65" x14ac:dyDescent="0.2">
      <c r="A12" s="79" t="s">
        <v>589</v>
      </c>
    </row>
    <row r="13" spans="1:65" x14ac:dyDescent="0.2">
      <c r="A13" s="79" t="s">
        <v>588</v>
      </c>
    </row>
    <row r="14" spans="1:65" x14ac:dyDescent="0.2">
      <c r="A14" s="132" t="s">
        <v>523</v>
      </c>
    </row>
  </sheetData>
  <mergeCells count="3">
    <mergeCell ref="B3:C3"/>
    <mergeCell ref="D3:E3"/>
    <mergeCell ref="F3:H3"/>
  </mergeCells>
  <conditionalFormatting sqref="E5">
    <cfRule type="cellIs" dxfId="166" priority="3" operator="between">
      <formula>0</formula>
      <formula>0.5</formula>
    </cfRule>
    <cfRule type="cellIs" dxfId="165" priority="4" operator="between">
      <formula>0</formula>
      <formula>0.49</formula>
    </cfRule>
  </conditionalFormatting>
  <conditionalFormatting sqref="G5">
    <cfRule type="cellIs" dxfId="164" priority="1" operator="between">
      <formula>0</formula>
      <formula>0.5</formula>
    </cfRule>
    <cfRule type="cellIs" dxfId="163" priority="2" operator="between">
      <formula>0</formula>
      <formula>0.49</formula>
    </cfRule>
  </conditionalFormatting>
  <conditionalFormatting sqref="G7">
    <cfRule type="cellIs" dxfId="162" priority="5" operator="between">
      <formula>0</formula>
      <formula>0.5</formula>
    </cfRule>
    <cfRule type="cellIs" dxfId="161" priority="6"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2"/>
  <sheetViews>
    <sheetView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3" t="s">
        <v>240</v>
      </c>
      <c r="B1" s="273"/>
      <c r="C1" s="1"/>
      <c r="D1" s="1"/>
      <c r="E1" s="1"/>
      <c r="F1" s="1"/>
      <c r="G1" s="1"/>
      <c r="H1" s="1"/>
      <c r="I1" s="1"/>
    </row>
    <row r="2" spans="1:9" x14ac:dyDescent="0.2">
      <c r="A2" s="379"/>
      <c r="B2" s="379"/>
      <c r="C2" s="379"/>
      <c r="D2" s="379"/>
      <c r="E2" s="379"/>
      <c r="F2" s="1"/>
      <c r="G2" s="1"/>
      <c r="H2" s="380"/>
      <c r="I2" s="383" t="s">
        <v>149</v>
      </c>
    </row>
    <row r="3" spans="1:9" ht="14.85" customHeight="1" x14ac:dyDescent="0.2">
      <c r="A3" s="800" t="s">
        <v>443</v>
      </c>
      <c r="B3" s="800" t="s">
        <v>444</v>
      </c>
      <c r="C3" s="781">
        <f>INDICE!A3</f>
        <v>46265</v>
      </c>
      <c r="D3" s="782"/>
      <c r="E3" s="782" t="s">
        <v>115</v>
      </c>
      <c r="F3" s="782"/>
      <c r="G3" s="782" t="s">
        <v>116</v>
      </c>
      <c r="H3" s="782"/>
      <c r="I3" s="782"/>
    </row>
    <row r="4" spans="1:9" x14ac:dyDescent="0.2">
      <c r="A4" s="801"/>
      <c r="B4" s="801"/>
      <c r="C4" s="81" t="s">
        <v>47</v>
      </c>
      <c r="D4" s="81" t="s">
        <v>441</v>
      </c>
      <c r="E4" s="81" t="s">
        <v>47</v>
      </c>
      <c r="F4" s="81" t="s">
        <v>441</v>
      </c>
      <c r="G4" s="81" t="s">
        <v>47</v>
      </c>
      <c r="H4" s="82" t="s">
        <v>441</v>
      </c>
      <c r="I4" s="82" t="s">
        <v>106</v>
      </c>
    </row>
    <row r="5" spans="1:9" x14ac:dyDescent="0.2">
      <c r="A5" s="384"/>
      <c r="B5" s="388" t="s">
        <v>198</v>
      </c>
      <c r="C5" s="386">
        <v>0</v>
      </c>
      <c r="D5" s="141">
        <v>-100</v>
      </c>
      <c r="E5" s="140">
        <v>1122.4453599999999</v>
      </c>
      <c r="F5" s="516">
        <v>-37.121616299049698</v>
      </c>
      <c r="G5" s="517">
        <v>2772.0419400000005</v>
      </c>
      <c r="H5" s="516">
        <v>22.016833261581318</v>
      </c>
      <c r="I5" s="389">
        <v>4.5230653871603881</v>
      </c>
    </row>
    <row r="6" spans="1:9" x14ac:dyDescent="0.2">
      <c r="A6" s="11"/>
      <c r="B6" s="11" t="s">
        <v>228</v>
      </c>
      <c r="C6" s="386">
        <v>631.80398000000002</v>
      </c>
      <c r="D6" s="141">
        <v>-25.962226887970946</v>
      </c>
      <c r="E6" s="143">
        <v>5608.2276900000006</v>
      </c>
      <c r="F6" s="141">
        <v>-7.0322019039744781</v>
      </c>
      <c r="G6" s="517">
        <v>8909.9471900000026</v>
      </c>
      <c r="H6" s="518">
        <v>-2.0198587283378733</v>
      </c>
      <c r="I6" s="389">
        <v>14.538118328944174</v>
      </c>
    </row>
    <row r="7" spans="1:9" x14ac:dyDescent="0.2">
      <c r="A7" s="11"/>
      <c r="B7" s="251" t="s">
        <v>199</v>
      </c>
      <c r="C7" s="386">
        <v>648.32060000000001</v>
      </c>
      <c r="D7" s="141">
        <v>5.980147245442315</v>
      </c>
      <c r="E7" s="143">
        <v>4908.7813599999999</v>
      </c>
      <c r="F7" s="141">
        <v>-7.6765738309413534</v>
      </c>
      <c r="G7" s="517">
        <v>7160.4430100000009</v>
      </c>
      <c r="H7" s="519">
        <v>-16.318144224234779</v>
      </c>
      <c r="I7" s="389">
        <v>11.683499974486514</v>
      </c>
    </row>
    <row r="8" spans="1:9" x14ac:dyDescent="0.2">
      <c r="A8" s="484" t="s">
        <v>296</v>
      </c>
      <c r="B8" s="227"/>
      <c r="C8" s="145">
        <v>1280.1245800000002</v>
      </c>
      <c r="D8" s="146">
        <v>-23.381084198549523</v>
      </c>
      <c r="E8" s="145">
        <v>11639.454409999998</v>
      </c>
      <c r="F8" s="520">
        <v>-11.382494513224845</v>
      </c>
      <c r="G8" s="521">
        <v>18842.432140000001</v>
      </c>
      <c r="H8" s="520">
        <v>-5.4200302823239568</v>
      </c>
      <c r="I8" s="522">
        <v>30.744683690591074</v>
      </c>
    </row>
    <row r="9" spans="1:9" x14ac:dyDescent="0.2">
      <c r="A9" s="384"/>
      <c r="B9" s="11" t="s">
        <v>200</v>
      </c>
      <c r="C9" s="386">
        <v>549.63833</v>
      </c>
      <c r="D9" s="689">
        <v>-22.114133833672614</v>
      </c>
      <c r="E9" s="143">
        <v>4083.7985100000005</v>
      </c>
      <c r="F9" s="516">
        <v>-32.608191232616221</v>
      </c>
      <c r="G9" s="517">
        <v>6381.2632300000005</v>
      </c>
      <c r="H9" s="523">
        <v>-29.756793563473543</v>
      </c>
      <c r="I9" s="389">
        <v>10.412133534304425</v>
      </c>
    </row>
    <row r="10" spans="1:9" x14ac:dyDescent="0.2">
      <c r="A10" s="384"/>
      <c r="B10" s="11" t="s">
        <v>656</v>
      </c>
      <c r="C10" s="386">
        <v>146.70618999999999</v>
      </c>
      <c r="D10" s="141">
        <v>-46.924200899233249</v>
      </c>
      <c r="E10" s="143">
        <v>1387.3316199999999</v>
      </c>
      <c r="F10" s="516">
        <v>10.992629754931329</v>
      </c>
      <c r="G10" s="143">
        <v>2360.6733100000001</v>
      </c>
      <c r="H10" s="516">
        <v>14.144847014608047</v>
      </c>
      <c r="I10" s="469">
        <v>3.8518463897607353</v>
      </c>
    </row>
    <row r="11" spans="1:9" x14ac:dyDescent="0.2">
      <c r="A11" s="11"/>
      <c r="B11" s="11" t="s">
        <v>201</v>
      </c>
      <c r="C11" s="386">
        <v>640.64579000000003</v>
      </c>
      <c r="D11" s="141" t="s">
        <v>140</v>
      </c>
      <c r="E11" s="143">
        <v>2323.6168500000003</v>
      </c>
      <c r="F11" s="524">
        <v>211.89728226899365</v>
      </c>
      <c r="G11" s="143">
        <v>2323.6168500000003</v>
      </c>
      <c r="H11" s="524">
        <v>34.152483340987374</v>
      </c>
      <c r="I11" s="494">
        <v>3.7913823725400246</v>
      </c>
    </row>
    <row r="12" spans="1:9" x14ac:dyDescent="0.2">
      <c r="A12" s="484" t="s">
        <v>575</v>
      </c>
      <c r="B12" s="227"/>
      <c r="C12" s="145">
        <v>1336.9903100000001</v>
      </c>
      <c r="D12" s="146">
        <v>36.13503679378956</v>
      </c>
      <c r="E12" s="145">
        <v>7794.7469800000008</v>
      </c>
      <c r="F12" s="520">
        <v>-3.227468921057715</v>
      </c>
      <c r="G12" s="521">
        <v>11065.553390000001</v>
      </c>
      <c r="H12" s="520">
        <v>-14.118903707541723</v>
      </c>
      <c r="I12" s="522">
        <v>18.055362296605185</v>
      </c>
    </row>
    <row r="13" spans="1:9" x14ac:dyDescent="0.2">
      <c r="A13" s="385"/>
      <c r="B13" s="387" t="s">
        <v>617</v>
      </c>
      <c r="C13" s="386">
        <v>18.286999999999999</v>
      </c>
      <c r="D13" s="141">
        <v>-52.484625124296869</v>
      </c>
      <c r="E13" s="143">
        <v>116.38023999999999</v>
      </c>
      <c r="F13" s="524">
        <v>-59.211058399704321</v>
      </c>
      <c r="G13" s="143">
        <v>226.30605000000003</v>
      </c>
      <c r="H13" s="524">
        <v>-38.878932936263183</v>
      </c>
      <c r="I13" s="469">
        <v>0.36925742244000398</v>
      </c>
    </row>
    <row r="14" spans="1:9" x14ac:dyDescent="0.2">
      <c r="A14" s="385"/>
      <c r="B14" s="387" t="s">
        <v>525</v>
      </c>
      <c r="C14" s="386">
        <v>0</v>
      </c>
      <c r="D14" s="141" t="s">
        <v>140</v>
      </c>
      <c r="E14" s="143">
        <v>214.84114</v>
      </c>
      <c r="F14" s="524" t="s">
        <v>140</v>
      </c>
      <c r="G14" s="143">
        <v>297.45526999999998</v>
      </c>
      <c r="H14" s="524">
        <v>75.696420629093666</v>
      </c>
      <c r="I14" s="469">
        <v>0.48534966825409842</v>
      </c>
    </row>
    <row r="15" spans="1:9" x14ac:dyDescent="0.2">
      <c r="A15" s="385"/>
      <c r="B15" s="387" t="s">
        <v>203</v>
      </c>
      <c r="C15" s="386">
        <v>0</v>
      </c>
      <c r="D15" s="141">
        <v>-100</v>
      </c>
      <c r="E15" s="143">
        <v>104.66938</v>
      </c>
      <c r="F15" s="524">
        <v>-68.184453811346899</v>
      </c>
      <c r="G15" s="143">
        <v>265.06265999999999</v>
      </c>
      <c r="H15" s="524">
        <v>-52.657132412024346</v>
      </c>
      <c r="I15" s="468">
        <v>0.43249552814293357</v>
      </c>
    </row>
    <row r="16" spans="1:9" x14ac:dyDescent="0.2">
      <c r="A16" s="385"/>
      <c r="B16" s="387" t="s">
        <v>553</v>
      </c>
      <c r="C16" s="386">
        <v>395.11752000000001</v>
      </c>
      <c r="D16" s="141">
        <v>82.864254789005273</v>
      </c>
      <c r="E16" s="143">
        <v>2726.5500499999998</v>
      </c>
      <c r="F16" s="524">
        <v>67.441661991558973</v>
      </c>
      <c r="G16" s="143">
        <v>3731.6285799999996</v>
      </c>
      <c r="H16" s="524">
        <v>41.888852555508308</v>
      </c>
      <c r="I16" s="468">
        <v>6.0887967906923031</v>
      </c>
    </row>
    <row r="17" spans="1:9" x14ac:dyDescent="0.2">
      <c r="A17" s="385"/>
      <c r="B17" s="387" t="s">
        <v>204</v>
      </c>
      <c r="C17" s="386">
        <v>0</v>
      </c>
      <c r="D17" s="141" t="s">
        <v>140</v>
      </c>
      <c r="E17" s="143">
        <v>56.723120000000002</v>
      </c>
      <c r="F17" s="524">
        <v>-76.328220713345232</v>
      </c>
      <c r="G17" s="517">
        <v>410.29046999999997</v>
      </c>
      <c r="H17" s="524">
        <v>-22.462818375903588</v>
      </c>
      <c r="I17" s="389">
        <v>0.66945979307180581</v>
      </c>
    </row>
    <row r="18" spans="1:9" x14ac:dyDescent="0.2">
      <c r="A18" s="385"/>
      <c r="B18" s="387" t="s">
        <v>205</v>
      </c>
      <c r="C18" s="386">
        <v>0</v>
      </c>
      <c r="D18" s="72" t="s">
        <v>140</v>
      </c>
      <c r="E18" s="143">
        <v>350.12212999999997</v>
      </c>
      <c r="F18" s="72">
        <v>71.664022818840252</v>
      </c>
      <c r="G18" s="517">
        <v>709.56045999999992</v>
      </c>
      <c r="H18" s="524">
        <v>167.12555642180436</v>
      </c>
      <c r="I18" s="389">
        <v>1.1577704905588846</v>
      </c>
    </row>
    <row r="19" spans="1:9" x14ac:dyDescent="0.2">
      <c r="A19" s="484" t="s">
        <v>434</v>
      </c>
      <c r="B19" s="227"/>
      <c r="C19" s="145">
        <v>413.40451999999999</v>
      </c>
      <c r="D19" s="146">
        <v>46.119650255448569</v>
      </c>
      <c r="E19" s="145">
        <v>3569.2860599999999</v>
      </c>
      <c r="F19" s="520">
        <v>32.872417530552347</v>
      </c>
      <c r="G19" s="521">
        <v>5640.3034899999993</v>
      </c>
      <c r="H19" s="520">
        <v>24.670034576102985</v>
      </c>
      <c r="I19" s="522">
        <v>9.2031296931600295</v>
      </c>
    </row>
    <row r="20" spans="1:9" x14ac:dyDescent="0.2">
      <c r="A20" s="385"/>
      <c r="B20" s="387" t="s">
        <v>207</v>
      </c>
      <c r="C20" s="386">
        <v>245.85312000000002</v>
      </c>
      <c r="D20" s="141">
        <v>-32.830367534122473</v>
      </c>
      <c r="E20" s="143">
        <v>1801.67336</v>
      </c>
      <c r="F20" s="524">
        <v>-25.727684362766805</v>
      </c>
      <c r="G20" s="143">
        <v>2981.5030000000002</v>
      </c>
      <c r="H20" s="524">
        <v>-12.221515235419375</v>
      </c>
      <c r="I20" s="469">
        <v>4.8648372978854919</v>
      </c>
    </row>
    <row r="21" spans="1:9" x14ac:dyDescent="0.2">
      <c r="A21" s="385"/>
      <c r="B21" s="387" t="s">
        <v>237</v>
      </c>
      <c r="C21" s="386">
        <v>132.34987000000001</v>
      </c>
      <c r="D21" s="141" t="s">
        <v>140</v>
      </c>
      <c r="E21" s="143">
        <v>132.34987000000001</v>
      </c>
      <c r="F21" s="524" t="s">
        <v>140</v>
      </c>
      <c r="G21" s="143">
        <v>132.34987000000001</v>
      </c>
      <c r="H21" s="524" t="s">
        <v>140</v>
      </c>
      <c r="I21" s="469">
        <v>0.21595168072824217</v>
      </c>
    </row>
    <row r="22" spans="1:9" x14ac:dyDescent="0.2">
      <c r="A22" s="385"/>
      <c r="B22" s="387" t="s">
        <v>208</v>
      </c>
      <c r="C22" s="386">
        <v>0</v>
      </c>
      <c r="D22" s="141">
        <v>-100</v>
      </c>
      <c r="E22" s="143">
        <v>1027.41301</v>
      </c>
      <c r="F22" s="524">
        <v>-37.083228128910683</v>
      </c>
      <c r="G22" s="143">
        <v>2361.98506</v>
      </c>
      <c r="H22" s="524">
        <v>4.2568831341628695</v>
      </c>
      <c r="I22" s="469">
        <v>3.8539867365339902</v>
      </c>
    </row>
    <row r="23" spans="1:9" x14ac:dyDescent="0.2">
      <c r="A23" s="484" t="s">
        <v>333</v>
      </c>
      <c r="B23" s="227"/>
      <c r="C23" s="145">
        <v>378.20299</v>
      </c>
      <c r="D23" s="146">
        <v>-44.084326733009952</v>
      </c>
      <c r="E23" s="145">
        <v>2961.43624</v>
      </c>
      <c r="F23" s="520">
        <v>-27.035552109361731</v>
      </c>
      <c r="G23" s="521">
        <v>5475.8379299999997</v>
      </c>
      <c r="H23" s="520">
        <v>-3.2907415284416444</v>
      </c>
      <c r="I23" s="522">
        <v>8.9347757151477225</v>
      </c>
    </row>
    <row r="24" spans="1:9" x14ac:dyDescent="0.2">
      <c r="A24" s="385"/>
      <c r="B24" s="387" t="s">
        <v>209</v>
      </c>
      <c r="C24" s="386">
        <v>269.27572999999995</v>
      </c>
      <c r="D24" s="141">
        <v>95.06955475798182</v>
      </c>
      <c r="E24" s="143">
        <v>1420.6346399999998</v>
      </c>
      <c r="F24" s="524">
        <v>39.507390068136964</v>
      </c>
      <c r="G24" s="143">
        <v>1958.4151099999995</v>
      </c>
      <c r="H24" s="524">
        <v>8.3803669727369883</v>
      </c>
      <c r="I24" s="469">
        <v>3.1954926330345854</v>
      </c>
    </row>
    <row r="25" spans="1:9" x14ac:dyDescent="0.2">
      <c r="A25" s="628"/>
      <c r="B25" s="387" t="s">
        <v>210</v>
      </c>
      <c r="C25" s="386">
        <v>398.661</v>
      </c>
      <c r="D25" s="141">
        <v>62.293771181012133</v>
      </c>
      <c r="E25" s="143">
        <v>2410.5507600000001</v>
      </c>
      <c r="F25" s="524">
        <v>0.36842910985560839</v>
      </c>
      <c r="G25" s="143">
        <v>3760.1466100000007</v>
      </c>
      <c r="H25" s="524">
        <v>22.403448725933149</v>
      </c>
      <c r="I25" s="469">
        <v>6.1353288840714555</v>
      </c>
    </row>
    <row r="26" spans="1:9" x14ac:dyDescent="0.2">
      <c r="A26" s="628"/>
      <c r="B26" s="387" t="s">
        <v>211</v>
      </c>
      <c r="C26" s="386">
        <v>0</v>
      </c>
      <c r="D26" s="141" t="s">
        <v>140</v>
      </c>
      <c r="E26" s="143">
        <v>264.67791999999997</v>
      </c>
      <c r="F26" s="524">
        <v>242.75966955574017</v>
      </c>
      <c r="G26" s="143">
        <v>264.67791999999997</v>
      </c>
      <c r="H26" s="524">
        <v>242.75966955574017</v>
      </c>
      <c r="I26" s="469">
        <v>0.43186775835635666</v>
      </c>
    </row>
    <row r="27" spans="1:9" x14ac:dyDescent="0.2">
      <c r="A27" s="385"/>
      <c r="B27" s="387" t="s">
        <v>651</v>
      </c>
      <c r="C27" s="386">
        <v>0</v>
      </c>
      <c r="D27" s="141" t="s">
        <v>140</v>
      </c>
      <c r="E27" s="143">
        <v>69.179159999999996</v>
      </c>
      <c r="F27" s="141">
        <v>0.85007822609001016</v>
      </c>
      <c r="G27" s="143">
        <v>69.179159999999996</v>
      </c>
      <c r="H27" s="141">
        <v>0.85007822609001016</v>
      </c>
      <c r="I27" s="494">
        <v>0.11287775253098456</v>
      </c>
    </row>
    <row r="28" spans="1:9" x14ac:dyDescent="0.2">
      <c r="A28" s="385"/>
      <c r="B28" s="387" t="s">
        <v>212</v>
      </c>
      <c r="C28" s="386">
        <v>0</v>
      </c>
      <c r="D28" s="141">
        <v>-100</v>
      </c>
      <c r="E28" s="143">
        <v>0</v>
      </c>
      <c r="F28" s="141">
        <v>-100</v>
      </c>
      <c r="G28" s="143">
        <v>0</v>
      </c>
      <c r="H28" s="141">
        <v>-100</v>
      </c>
      <c r="I28" s="494">
        <v>0</v>
      </c>
    </row>
    <row r="29" spans="1:9" x14ac:dyDescent="0.2">
      <c r="A29" s="385"/>
      <c r="B29" s="387" t="s">
        <v>594</v>
      </c>
      <c r="C29" s="386">
        <v>0</v>
      </c>
      <c r="D29" s="141" t="s">
        <v>140</v>
      </c>
      <c r="E29" s="143">
        <v>121.07191</v>
      </c>
      <c r="F29" s="141">
        <v>-58.145100457779662</v>
      </c>
      <c r="G29" s="143">
        <v>121.07191</v>
      </c>
      <c r="H29" s="141">
        <v>-70.52969523896688</v>
      </c>
      <c r="I29" s="469">
        <v>0.19754974034714556</v>
      </c>
    </row>
    <row r="30" spans="1:9" x14ac:dyDescent="0.2">
      <c r="A30" s="385"/>
      <c r="B30" s="387" t="s">
        <v>619</v>
      </c>
      <c r="C30" s="386">
        <v>0</v>
      </c>
      <c r="D30" s="141" t="s">
        <v>140</v>
      </c>
      <c r="E30" s="143">
        <v>242.53298999999998</v>
      </c>
      <c r="F30" s="141">
        <v>95.47440383177657</v>
      </c>
      <c r="G30" s="143">
        <v>242.53298999999998</v>
      </c>
      <c r="H30" s="141">
        <v>95.47440383177657</v>
      </c>
      <c r="I30" s="469">
        <v>0.39573447879129714</v>
      </c>
    </row>
    <row r="31" spans="1:9" x14ac:dyDescent="0.2">
      <c r="A31" s="385"/>
      <c r="B31" s="387" t="s">
        <v>537</v>
      </c>
      <c r="C31" s="386">
        <v>0</v>
      </c>
      <c r="D31" s="141" t="s">
        <v>140</v>
      </c>
      <c r="E31" s="143">
        <v>417.96937000000003</v>
      </c>
      <c r="F31" s="141">
        <v>-39.454856775255379</v>
      </c>
      <c r="G31" s="143">
        <v>697.39277000000004</v>
      </c>
      <c r="H31" s="141">
        <v>-49.620528990507587</v>
      </c>
      <c r="I31" s="469">
        <v>1.1379168019524644</v>
      </c>
    </row>
    <row r="32" spans="1:9" x14ac:dyDescent="0.2">
      <c r="A32" s="385"/>
      <c r="B32" s="387" t="s">
        <v>213</v>
      </c>
      <c r="C32" s="386">
        <v>593.22609999999997</v>
      </c>
      <c r="D32" s="141">
        <v>51.428267958144225</v>
      </c>
      <c r="E32" s="143">
        <v>4149.5266000000001</v>
      </c>
      <c r="F32" s="72">
        <v>23.704666983313217</v>
      </c>
      <c r="G32" s="143">
        <v>5234.9160300000003</v>
      </c>
      <c r="H32" s="524">
        <v>20.816973323795995</v>
      </c>
      <c r="I32" s="469">
        <v>8.5416700080605814</v>
      </c>
    </row>
    <row r="33" spans="1:9" x14ac:dyDescent="0.2">
      <c r="A33" s="628"/>
      <c r="B33" s="387" t="s">
        <v>214</v>
      </c>
      <c r="C33" s="386">
        <v>1035.0712099999998</v>
      </c>
      <c r="D33" s="141">
        <v>90.732271056541109</v>
      </c>
      <c r="E33" s="143">
        <v>4743.1402699999999</v>
      </c>
      <c r="F33" s="72">
        <v>24.827240444931014</v>
      </c>
      <c r="G33" s="143">
        <v>7179.6644499999993</v>
      </c>
      <c r="H33" s="524">
        <v>23.789739900308007</v>
      </c>
      <c r="I33" s="469">
        <v>11.714863074986852</v>
      </c>
    </row>
    <row r="34" spans="1:9" x14ac:dyDescent="0.2">
      <c r="A34" s="628"/>
      <c r="B34" s="387" t="s">
        <v>640</v>
      </c>
      <c r="C34" s="386">
        <v>0</v>
      </c>
      <c r="D34" s="141">
        <v>-100</v>
      </c>
      <c r="E34" s="143">
        <v>269.56353999999999</v>
      </c>
      <c r="F34" s="72">
        <v>-33.107120779542448</v>
      </c>
      <c r="G34" s="143">
        <v>666.73313999999993</v>
      </c>
      <c r="H34" s="72">
        <v>65.451527333022909</v>
      </c>
      <c r="I34" s="469">
        <v>1.0878903181409878</v>
      </c>
    </row>
    <row r="35" spans="1:9" x14ac:dyDescent="0.2">
      <c r="A35" s="628"/>
      <c r="B35" s="387" t="s">
        <v>215</v>
      </c>
      <c r="C35" s="386">
        <v>0</v>
      </c>
      <c r="D35" s="141" t="s">
        <v>140</v>
      </c>
      <c r="E35" s="143">
        <v>45.269639999999995</v>
      </c>
      <c r="F35" s="72">
        <v>97.005081178749904</v>
      </c>
      <c r="G35" s="143">
        <v>67.940799999999996</v>
      </c>
      <c r="H35" s="524">
        <v>48.638531711878294</v>
      </c>
      <c r="I35" s="469">
        <v>0.11085715422328223</v>
      </c>
    </row>
    <row r="36" spans="1:9" x14ac:dyDescent="0.2">
      <c r="A36" s="484" t="s">
        <v>435</v>
      </c>
      <c r="B36" s="227"/>
      <c r="C36" s="145">
        <v>2296.2340399999994</v>
      </c>
      <c r="D36" s="146">
        <v>50.511770121895303</v>
      </c>
      <c r="E36" s="145">
        <v>14154.116799999998</v>
      </c>
      <c r="F36" s="520">
        <v>14.879482632920963</v>
      </c>
      <c r="G36" s="521">
        <v>20262.670889999998</v>
      </c>
      <c r="H36" s="520">
        <v>15.150884009532259</v>
      </c>
      <c r="I36" s="522">
        <v>33.062048604495992</v>
      </c>
    </row>
    <row r="37" spans="1:9" x14ac:dyDescent="0.2">
      <c r="A37" s="149" t="s">
        <v>184</v>
      </c>
      <c r="B37" s="149"/>
      <c r="C37" s="149">
        <v>5704.9564399999999</v>
      </c>
      <c r="D37" s="661">
        <v>11.039009187365703</v>
      </c>
      <c r="E37" s="149">
        <v>40119.040489999999</v>
      </c>
      <c r="F37" s="655">
        <v>-0.33780924907915527</v>
      </c>
      <c r="G37" s="149">
        <v>61286.797839999999</v>
      </c>
      <c r="H37" s="655">
        <v>1.1501270161173514</v>
      </c>
      <c r="I37" s="656">
        <v>100</v>
      </c>
    </row>
    <row r="38" spans="1:9" x14ac:dyDescent="0.2">
      <c r="A38" s="150" t="s">
        <v>518</v>
      </c>
      <c r="B38" s="470"/>
      <c r="C38" s="151">
        <v>2913.4572199999998</v>
      </c>
      <c r="D38" s="525">
        <v>56.936233316190467</v>
      </c>
      <c r="E38" s="151">
        <v>16994.96213</v>
      </c>
      <c r="F38" s="525">
        <v>10.794393575796736</v>
      </c>
      <c r="G38" s="151">
        <v>24660.296679999999</v>
      </c>
      <c r="H38" s="525">
        <v>10.119668104313572</v>
      </c>
      <c r="I38" s="526">
        <v>40.237534916378003</v>
      </c>
    </row>
    <row r="39" spans="1:9" x14ac:dyDescent="0.2">
      <c r="A39" s="150" t="s">
        <v>519</v>
      </c>
      <c r="B39" s="470"/>
      <c r="C39" s="151">
        <v>2791.4992199999992</v>
      </c>
      <c r="D39" s="525">
        <v>-14.927956087880196</v>
      </c>
      <c r="E39" s="151">
        <v>23124.07836</v>
      </c>
      <c r="F39" s="525">
        <v>-7.1912405254443961</v>
      </c>
      <c r="G39" s="151">
        <v>36626.501159999993</v>
      </c>
      <c r="H39" s="525">
        <v>-4.1086829474750814</v>
      </c>
      <c r="I39" s="526">
        <v>59.762465083621983</v>
      </c>
    </row>
    <row r="40" spans="1:9" x14ac:dyDescent="0.2">
      <c r="A40" s="152" t="s">
        <v>520</v>
      </c>
      <c r="B40" s="471"/>
      <c r="C40" s="153">
        <v>1280.1245800000002</v>
      </c>
      <c r="D40" s="527">
        <v>-24.660098415999123</v>
      </c>
      <c r="E40" s="153">
        <v>12150.969040000002</v>
      </c>
      <c r="F40" s="527">
        <v>-12.627308936204203</v>
      </c>
      <c r="G40" s="153">
        <v>20227.345730000005</v>
      </c>
      <c r="H40" s="527">
        <v>-4.9327570526724491</v>
      </c>
      <c r="I40" s="528">
        <v>33.004409502364702</v>
      </c>
    </row>
    <row r="41" spans="1:9" x14ac:dyDescent="0.2">
      <c r="A41" s="152" t="s">
        <v>521</v>
      </c>
      <c r="B41" s="471"/>
      <c r="C41" s="153">
        <v>4424.8318599999984</v>
      </c>
      <c r="D41" s="527">
        <v>28.67886340681406</v>
      </c>
      <c r="E41" s="153">
        <v>27968.071449999996</v>
      </c>
      <c r="F41" s="527">
        <v>6.1488673951045545</v>
      </c>
      <c r="G41" s="153">
        <v>41059.452109999984</v>
      </c>
      <c r="H41" s="527">
        <v>4.4422856647593889</v>
      </c>
      <c r="I41" s="528">
        <v>66.995590497635277</v>
      </c>
    </row>
    <row r="42" spans="1:9" s="1" customFormat="1" x14ac:dyDescent="0.2">
      <c r="A42" s="684" t="s">
        <v>621</v>
      </c>
      <c r="B42" s="685"/>
      <c r="C42" s="697">
        <v>0</v>
      </c>
      <c r="D42" s="691">
        <v>-100</v>
      </c>
      <c r="E42" s="477">
        <v>104.66938</v>
      </c>
      <c r="F42" s="686">
        <v>-68.184453811346899</v>
      </c>
      <c r="G42" s="477">
        <v>265.06265999999999</v>
      </c>
      <c r="H42" s="686">
        <v>-52.657132412024346</v>
      </c>
      <c r="I42" s="687">
        <v>0.43249552814293357</v>
      </c>
    </row>
    <row r="43" spans="1:9" s="1" customFormat="1" x14ac:dyDescent="0.2">
      <c r="A43" s="79"/>
      <c r="B43" s="83"/>
      <c r="C43" s="83"/>
      <c r="D43" s="83"/>
      <c r="E43" s="83"/>
      <c r="F43" s="83"/>
      <c r="G43" s="83"/>
      <c r="H43" s="83"/>
      <c r="I43" s="78" t="s">
        <v>217</v>
      </c>
    </row>
    <row r="44" spans="1:9" s="1" customFormat="1" x14ac:dyDescent="0.2">
      <c r="A44" s="79" t="s">
        <v>471</v>
      </c>
      <c r="B44" s="83"/>
      <c r="C44" s="83"/>
      <c r="D44" s="83"/>
      <c r="E44" s="83"/>
      <c r="F44" s="83"/>
      <c r="G44" s="83"/>
      <c r="H44" s="83"/>
    </row>
    <row r="45" spans="1:9" s="1" customFormat="1" x14ac:dyDescent="0.2">
      <c r="A45" s="132" t="s">
        <v>523</v>
      </c>
    </row>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sheetData>
  <mergeCells count="5">
    <mergeCell ref="A3:A4"/>
    <mergeCell ref="C3:D3"/>
    <mergeCell ref="E3:F3"/>
    <mergeCell ref="G3:I3"/>
    <mergeCell ref="B3:B4"/>
  </mergeCells>
  <conditionalFormatting sqref="D9">
    <cfRule type="cellIs" dxfId="160" priority="17" operator="between">
      <formula>-0.5</formula>
      <formula>0.5</formula>
    </cfRule>
    <cfRule type="cellIs" dxfId="159" priority="18" operator="between">
      <formula>0</formula>
      <formula>0.49</formula>
    </cfRule>
  </conditionalFormatting>
  <conditionalFormatting sqref="D17:D18">
    <cfRule type="cellIs" dxfId="158" priority="41" stopIfTrue="1" operator="equal">
      <formula>0</formula>
    </cfRule>
    <cfRule type="cellIs" dxfId="157" priority="42" operator="between">
      <formula>0</formula>
      <formula>0.5</formula>
    </cfRule>
    <cfRule type="cellIs" dxfId="156" priority="43" operator="between">
      <formula>0</formula>
      <formula>0.49</formula>
    </cfRule>
  </conditionalFormatting>
  <conditionalFormatting sqref="F17:F18 F26:F37">
    <cfRule type="cellIs" dxfId="155" priority="52" operator="between">
      <formula>0</formula>
      <formula>0.5</formula>
    </cfRule>
    <cfRule type="cellIs" dxfId="154" priority="53" operator="between">
      <formula>0</formula>
      <formula>0.49</formula>
    </cfRule>
  </conditionalFormatting>
  <conditionalFormatting sqref="F26:F27">
    <cfRule type="cellIs" dxfId="153" priority="6" operator="between">
      <formula>0</formula>
      <formula>0.5</formula>
    </cfRule>
    <cfRule type="cellIs" dxfId="152" priority="7" operator="between">
      <formula>0</formula>
      <formula>0.49</formula>
    </cfRule>
  </conditionalFormatting>
  <conditionalFormatting sqref="F26:F37 F17:F18">
    <cfRule type="cellIs" dxfId="151" priority="51" stopIfTrue="1" operator="equal">
      <formula>0</formula>
    </cfRule>
  </conditionalFormatting>
  <conditionalFormatting sqref="H34 H36:H37">
    <cfRule type="cellIs" dxfId="150" priority="8" stopIfTrue="1" operator="equal">
      <formula>0</formula>
    </cfRule>
    <cfRule type="cellIs" dxfId="149" priority="9" operator="between">
      <formula>0</formula>
      <formula>0.5</formula>
    </cfRule>
    <cfRule type="cellIs" dxfId="148" priority="10" operator="between">
      <formula>0</formula>
      <formula>0.49</formula>
    </cfRule>
  </conditionalFormatting>
  <conditionalFormatting sqref="I36:I39">
    <cfRule type="cellIs" dxfId="147" priority="23" operator="between">
      <formula>0.00001</formula>
      <formula>0.499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4" t="s">
        <v>219</v>
      </c>
      <c r="B1" s="1"/>
      <c r="C1" s="1"/>
      <c r="D1" s="1"/>
      <c r="E1" s="1"/>
      <c r="F1" s="1"/>
      <c r="G1" s="1"/>
      <c r="H1" s="1"/>
    </row>
    <row r="2" spans="1:8" x14ac:dyDescent="0.2">
      <c r="A2" s="1"/>
      <c r="B2" s="1"/>
      <c r="C2" s="1"/>
      <c r="D2" s="1"/>
      <c r="E2" s="1"/>
      <c r="F2" s="1"/>
      <c r="G2" s="54" t="s">
        <v>220</v>
      </c>
      <c r="H2" s="1"/>
    </row>
    <row r="3" spans="1:8" x14ac:dyDescent="0.2">
      <c r="A3" s="69"/>
      <c r="B3" s="781">
        <f>INDICE!A3</f>
        <v>46265</v>
      </c>
      <c r="C3" s="782"/>
      <c r="D3" s="782" t="s">
        <v>115</v>
      </c>
      <c r="E3" s="782"/>
      <c r="F3" s="782" t="s">
        <v>116</v>
      </c>
      <c r="G3" s="782"/>
      <c r="H3" s="1"/>
    </row>
    <row r="4" spans="1:8" x14ac:dyDescent="0.2">
      <c r="A4" s="65"/>
      <c r="B4" s="603" t="s">
        <v>56</v>
      </c>
      <c r="C4" s="603" t="s">
        <v>441</v>
      </c>
      <c r="D4" s="603" t="s">
        <v>56</v>
      </c>
      <c r="E4" s="603" t="s">
        <v>441</v>
      </c>
      <c r="F4" s="603" t="s">
        <v>56</v>
      </c>
      <c r="G4" s="604" t="s">
        <v>441</v>
      </c>
      <c r="H4" s="1"/>
    </row>
    <row r="5" spans="1:8" x14ac:dyDescent="0.2">
      <c r="A5" s="156" t="s">
        <v>8</v>
      </c>
      <c r="B5" s="390">
        <v>78.117137971739396</v>
      </c>
      <c r="C5" s="473">
        <v>29.620675625762498</v>
      </c>
      <c r="D5" s="390">
        <v>79.741489535344527</v>
      </c>
      <c r="E5" s="473">
        <v>22.968974778464403</v>
      </c>
      <c r="F5" s="390">
        <v>72.203942325635467</v>
      </c>
      <c r="G5" s="473">
        <v>8.9294212533208253</v>
      </c>
      <c r="H5" s="1"/>
    </row>
    <row r="6" spans="1:8" x14ac:dyDescent="0.2">
      <c r="A6" s="1"/>
      <c r="B6" s="1"/>
      <c r="C6" s="1"/>
      <c r="D6" s="1"/>
      <c r="E6" s="1"/>
      <c r="F6" s="1"/>
      <c r="G6" s="78" t="s">
        <v>217</v>
      </c>
      <c r="H6" s="1"/>
    </row>
    <row r="7" spans="1:8" x14ac:dyDescent="0.2">
      <c r="A7" s="79" t="s">
        <v>123</v>
      </c>
      <c r="B7" s="1"/>
      <c r="C7" s="1"/>
      <c r="D7" s="1"/>
      <c r="E7" s="1"/>
      <c r="F7" s="1"/>
      <c r="G7" s="1"/>
      <c r="H7" s="1"/>
    </row>
    <row r="21" spans="7:7" x14ac:dyDescent="0.2">
      <c r="G21" t="s">
        <v>508</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 min="8" max="8" width="11.625" customWidth="1"/>
  </cols>
  <sheetData>
    <row r="1" spans="1:8" x14ac:dyDescent="0.2">
      <c r="A1" s="157" t="s">
        <v>445</v>
      </c>
      <c r="B1" s="157"/>
      <c r="C1" s="14"/>
      <c r="D1" s="14"/>
      <c r="E1" s="14"/>
      <c r="F1" s="14"/>
      <c r="G1" s="14"/>
      <c r="H1" s="1"/>
    </row>
    <row r="2" spans="1:8" x14ac:dyDescent="0.2">
      <c r="A2" s="158" t="s">
        <v>361</v>
      </c>
      <c r="B2" s="158"/>
      <c r="C2" s="159"/>
      <c r="D2" s="159"/>
      <c r="E2" s="159"/>
      <c r="F2" s="159"/>
      <c r="G2" s="159"/>
      <c r="H2" s="160" t="s">
        <v>149</v>
      </c>
    </row>
    <row r="3" spans="1:8" ht="14.1" customHeight="1" x14ac:dyDescent="0.2">
      <c r="A3" s="161"/>
      <c r="B3" s="781">
        <f>INDICE!A3</f>
        <v>46265</v>
      </c>
      <c r="C3" s="782"/>
      <c r="D3" s="782" t="s">
        <v>115</v>
      </c>
      <c r="E3" s="782"/>
      <c r="F3" s="782" t="s">
        <v>116</v>
      </c>
      <c r="G3" s="782"/>
      <c r="H3" s="782"/>
    </row>
    <row r="4" spans="1:8" x14ac:dyDescent="0.2">
      <c r="A4" s="159"/>
      <c r="B4" s="62" t="s">
        <v>47</v>
      </c>
      <c r="C4" s="62" t="s">
        <v>441</v>
      </c>
      <c r="D4" s="62" t="s">
        <v>47</v>
      </c>
      <c r="E4" s="62" t="s">
        <v>441</v>
      </c>
      <c r="F4" s="62" t="s">
        <v>47</v>
      </c>
      <c r="G4" s="63" t="s">
        <v>441</v>
      </c>
      <c r="H4" s="63" t="s">
        <v>106</v>
      </c>
    </row>
    <row r="5" spans="1:8" x14ac:dyDescent="0.2">
      <c r="A5" s="159" t="s">
        <v>221</v>
      </c>
      <c r="B5" s="162"/>
      <c r="C5" s="162"/>
      <c r="D5" s="162"/>
      <c r="E5" s="162"/>
      <c r="F5" s="162"/>
      <c r="G5" s="163"/>
      <c r="H5" s="164"/>
    </row>
    <row r="6" spans="1:8" x14ac:dyDescent="0.2">
      <c r="A6" s="1" t="s">
        <v>402</v>
      </c>
      <c r="B6" s="454">
        <v>75.408999999999992</v>
      </c>
      <c r="C6" s="392">
        <v>-24.470908744904403</v>
      </c>
      <c r="D6" s="232">
        <v>531.15900000000011</v>
      </c>
      <c r="E6" s="392">
        <v>-1.2194169412849725</v>
      </c>
      <c r="F6" s="232">
        <v>947.30900000000008</v>
      </c>
      <c r="G6" s="392">
        <v>8.3858972672093834</v>
      </c>
      <c r="H6" s="392">
        <v>4.5164013705357684</v>
      </c>
    </row>
    <row r="7" spans="1:8" x14ac:dyDescent="0.2">
      <c r="A7" s="1" t="s">
        <v>48</v>
      </c>
      <c r="B7" s="454">
        <v>142.60899999999998</v>
      </c>
      <c r="C7" s="395">
        <v>-37.920241686582315</v>
      </c>
      <c r="D7" s="454">
        <v>752.22999999999979</v>
      </c>
      <c r="E7" s="395">
        <v>-55.48718931924509</v>
      </c>
      <c r="F7" s="232">
        <v>1749.4</v>
      </c>
      <c r="G7" s="392">
        <v>-11.810283725483663</v>
      </c>
      <c r="H7" s="392">
        <v>8.34045972076194</v>
      </c>
    </row>
    <row r="8" spans="1:8" x14ac:dyDescent="0.2">
      <c r="A8" s="1" t="s">
        <v>49</v>
      </c>
      <c r="B8" s="454">
        <v>301.05799999999999</v>
      </c>
      <c r="C8" s="395">
        <v>38.235064535532416</v>
      </c>
      <c r="D8" s="232">
        <v>1853.7350000000001</v>
      </c>
      <c r="E8" s="392">
        <v>18.319482741013076</v>
      </c>
      <c r="F8" s="232">
        <v>2612.38</v>
      </c>
      <c r="G8" s="392">
        <v>21.595291800214302</v>
      </c>
      <c r="H8" s="392">
        <v>12.454813173273168</v>
      </c>
    </row>
    <row r="9" spans="1:8" x14ac:dyDescent="0.2">
      <c r="A9" s="1" t="s">
        <v>120</v>
      </c>
      <c r="B9" s="454">
        <v>382.59199999999998</v>
      </c>
      <c r="C9" s="392">
        <v>-44.435682158485065</v>
      </c>
      <c r="D9" s="232">
        <v>4482.268</v>
      </c>
      <c r="E9" s="392">
        <v>-19.236420790927635</v>
      </c>
      <c r="F9" s="232">
        <v>6948.3829999999998</v>
      </c>
      <c r="G9" s="392">
        <v>-17.813381604861952</v>
      </c>
      <c r="H9" s="392">
        <v>33.127191343275989</v>
      </c>
    </row>
    <row r="10" spans="1:8" x14ac:dyDescent="0.2">
      <c r="A10" s="1" t="s">
        <v>121</v>
      </c>
      <c r="B10" s="454">
        <v>598.81200000000001</v>
      </c>
      <c r="C10" s="392">
        <v>27.834646593812877</v>
      </c>
      <c r="D10" s="232">
        <v>3943.4979999999996</v>
      </c>
      <c r="E10" s="392">
        <v>-6.4494740315612047</v>
      </c>
      <c r="F10" s="232">
        <v>6166.7949999999992</v>
      </c>
      <c r="G10" s="392">
        <v>-0.93479728307825294</v>
      </c>
      <c r="H10" s="392">
        <v>29.400883333540712</v>
      </c>
    </row>
    <row r="11" spans="1:8" x14ac:dyDescent="0.2">
      <c r="A11" s="1" t="s">
        <v>222</v>
      </c>
      <c r="B11" s="454">
        <v>158.58099999999999</v>
      </c>
      <c r="C11" s="392">
        <v>-36.662353119732884</v>
      </c>
      <c r="D11" s="232">
        <v>1727.5539999999999</v>
      </c>
      <c r="E11" s="392">
        <v>10.903299197797788</v>
      </c>
      <c r="F11" s="232">
        <v>2550.5959999999995</v>
      </c>
      <c r="G11" s="392">
        <v>14.987690175628559</v>
      </c>
      <c r="H11" s="392">
        <v>12.160251058612392</v>
      </c>
    </row>
    <row r="12" spans="1:8" x14ac:dyDescent="0.2">
      <c r="A12" s="167" t="s">
        <v>223</v>
      </c>
      <c r="B12" s="455">
        <v>1659.0609999999999</v>
      </c>
      <c r="C12" s="169">
        <v>-15.124737492358173</v>
      </c>
      <c r="D12" s="168">
        <v>13290.444000000001</v>
      </c>
      <c r="E12" s="169">
        <v>-12.084515643538362</v>
      </c>
      <c r="F12" s="168">
        <v>20974.863000000005</v>
      </c>
      <c r="G12" s="169">
        <v>-4.2403079487454969</v>
      </c>
      <c r="H12" s="169">
        <v>100</v>
      </c>
    </row>
    <row r="13" spans="1:8" x14ac:dyDescent="0.2">
      <c r="A13" s="144" t="s">
        <v>224</v>
      </c>
      <c r="B13" s="456"/>
      <c r="C13" s="171"/>
      <c r="D13" s="170"/>
      <c r="E13" s="171"/>
      <c r="F13" s="170"/>
      <c r="G13" s="171"/>
      <c r="H13" s="171"/>
    </row>
    <row r="14" spans="1:8" x14ac:dyDescent="0.2">
      <c r="A14" s="1" t="s">
        <v>402</v>
      </c>
      <c r="B14" s="454">
        <v>56.940999999999995</v>
      </c>
      <c r="C14" s="692">
        <v>-3.2684957105240802</v>
      </c>
      <c r="D14" s="232">
        <v>367.20400000000001</v>
      </c>
      <c r="E14" s="392">
        <v>7.4453050248859736</v>
      </c>
      <c r="F14" s="232">
        <v>513.14499999999998</v>
      </c>
      <c r="G14" s="392">
        <v>0.67174003033032492</v>
      </c>
      <c r="H14" s="392">
        <v>2.5484093231718443</v>
      </c>
    </row>
    <row r="15" spans="1:8" x14ac:dyDescent="0.2">
      <c r="A15" s="1" t="s">
        <v>48</v>
      </c>
      <c r="B15" s="454">
        <v>202.67599999999999</v>
      </c>
      <c r="C15" s="392">
        <v>-57.454437059957101</v>
      </c>
      <c r="D15" s="232">
        <v>2445.1</v>
      </c>
      <c r="E15" s="392">
        <v>-28.428751907024992</v>
      </c>
      <c r="F15" s="232">
        <v>4448.9319999999998</v>
      </c>
      <c r="G15" s="392">
        <v>-2.791557135250287</v>
      </c>
      <c r="H15" s="392">
        <v>22.094534268009156</v>
      </c>
    </row>
    <row r="16" spans="1:8" x14ac:dyDescent="0.2">
      <c r="A16" s="1" t="s">
        <v>49</v>
      </c>
      <c r="B16" s="454">
        <v>34.108000000000004</v>
      </c>
      <c r="C16" s="466">
        <v>-5.0894621142554852</v>
      </c>
      <c r="D16" s="232">
        <v>507.68799999999993</v>
      </c>
      <c r="E16" s="392">
        <v>28.401506356998514</v>
      </c>
      <c r="F16" s="232">
        <v>658.68899999999985</v>
      </c>
      <c r="G16" s="392">
        <v>32.688646843278903</v>
      </c>
      <c r="H16" s="392">
        <v>3.271218054683839</v>
      </c>
    </row>
    <row r="17" spans="1:8" x14ac:dyDescent="0.2">
      <c r="A17" s="1" t="s">
        <v>120</v>
      </c>
      <c r="B17" s="454">
        <v>666.46</v>
      </c>
      <c r="C17" s="392">
        <v>4.7669051900851498</v>
      </c>
      <c r="D17" s="232">
        <v>4075.2449999999999</v>
      </c>
      <c r="E17" s="392">
        <v>-3.3859814493270246</v>
      </c>
      <c r="F17" s="232">
        <v>6688.4099999999989</v>
      </c>
      <c r="G17" s="392">
        <v>-3.1083676904757165</v>
      </c>
      <c r="H17" s="392">
        <v>33.216354833810705</v>
      </c>
    </row>
    <row r="18" spans="1:8" x14ac:dyDescent="0.2">
      <c r="A18" s="1" t="s">
        <v>121</v>
      </c>
      <c r="B18" s="454">
        <v>154.143</v>
      </c>
      <c r="C18" s="392">
        <v>-46.7197361962766</v>
      </c>
      <c r="D18" s="232">
        <v>1527.3430000000001</v>
      </c>
      <c r="E18" s="392">
        <v>-24.141632073681819</v>
      </c>
      <c r="F18" s="232">
        <v>2599.4410000000003</v>
      </c>
      <c r="G18" s="392">
        <v>-9.8412135762548303</v>
      </c>
      <c r="H18" s="392">
        <v>12.909488895799711</v>
      </c>
    </row>
    <row r="19" spans="1:8" x14ac:dyDescent="0.2">
      <c r="A19" s="1" t="s">
        <v>222</v>
      </c>
      <c r="B19" s="454">
        <v>584.0920000000001</v>
      </c>
      <c r="C19" s="392">
        <v>5.5245314924852833</v>
      </c>
      <c r="D19" s="232">
        <v>3232.7620000000002</v>
      </c>
      <c r="E19" s="392">
        <v>-9.8545715852848819</v>
      </c>
      <c r="F19" s="232">
        <v>5227.277</v>
      </c>
      <c r="G19" s="392">
        <v>0.65585551306637879</v>
      </c>
      <c r="H19" s="392">
        <v>25.959994624524739</v>
      </c>
    </row>
    <row r="20" spans="1:8" x14ac:dyDescent="0.2">
      <c r="A20" s="172" t="s">
        <v>225</v>
      </c>
      <c r="B20" s="457">
        <v>1698.42</v>
      </c>
      <c r="C20" s="174">
        <v>-17.155537865629064</v>
      </c>
      <c r="D20" s="173">
        <v>12155.342000000001</v>
      </c>
      <c r="E20" s="174">
        <v>-12.996597049440082</v>
      </c>
      <c r="F20" s="173">
        <v>20135.894</v>
      </c>
      <c r="G20" s="174">
        <v>-2.0732937788931252</v>
      </c>
      <c r="H20" s="174">
        <v>100</v>
      </c>
    </row>
    <row r="21" spans="1:8" x14ac:dyDescent="0.2">
      <c r="A21" s="144" t="s">
        <v>446</v>
      </c>
      <c r="B21" s="458"/>
      <c r="C21" s="394"/>
      <c r="D21" s="393"/>
      <c r="E21" s="394"/>
      <c r="F21" s="393"/>
      <c r="G21" s="394"/>
      <c r="H21" s="394"/>
    </row>
    <row r="22" spans="1:8" x14ac:dyDescent="0.2">
      <c r="A22" s="1" t="s">
        <v>402</v>
      </c>
      <c r="B22" s="454">
        <v>-18.467999999999996</v>
      </c>
      <c r="C22" s="392">
        <v>-54.929714955095676</v>
      </c>
      <c r="D22" s="232">
        <v>-163.9550000000001</v>
      </c>
      <c r="E22" s="392">
        <v>-16.331133871206411</v>
      </c>
      <c r="F22" s="232">
        <v>-434.1640000000001</v>
      </c>
      <c r="G22" s="392">
        <v>19.179563758941967</v>
      </c>
      <c r="H22" s="395" t="s">
        <v>447</v>
      </c>
    </row>
    <row r="23" spans="1:8" x14ac:dyDescent="0.2">
      <c r="A23" s="1" t="s">
        <v>48</v>
      </c>
      <c r="B23" s="454">
        <v>60.067000000000007</v>
      </c>
      <c r="C23" s="392">
        <v>-75.647361699539843</v>
      </c>
      <c r="D23" s="232">
        <v>1692.8700000000001</v>
      </c>
      <c r="E23" s="392">
        <v>-1.9420782461517894</v>
      </c>
      <c r="F23" s="232">
        <v>2699.5319999999997</v>
      </c>
      <c r="G23" s="392">
        <v>4.1078435720579849</v>
      </c>
      <c r="H23" s="395" t="s">
        <v>447</v>
      </c>
    </row>
    <row r="24" spans="1:8" x14ac:dyDescent="0.2">
      <c r="A24" s="1" t="s">
        <v>49</v>
      </c>
      <c r="B24" s="454">
        <v>-266.95</v>
      </c>
      <c r="C24" s="395">
        <v>46.796810558152295</v>
      </c>
      <c r="D24" s="232">
        <v>-1346.0470000000003</v>
      </c>
      <c r="E24" s="392">
        <v>14.916219098135542</v>
      </c>
      <c r="F24" s="232">
        <v>-1953.6910000000003</v>
      </c>
      <c r="G24" s="392">
        <v>18.261809134960252</v>
      </c>
      <c r="H24" s="395" t="s">
        <v>447</v>
      </c>
    </row>
    <row r="25" spans="1:8" x14ac:dyDescent="0.2">
      <c r="A25" s="1" t="s">
        <v>120</v>
      </c>
      <c r="B25" s="454">
        <v>283.86800000000005</v>
      </c>
      <c r="C25" s="392">
        <v>-641.51580473474337</v>
      </c>
      <c r="D25" s="232">
        <v>-407.02300000000014</v>
      </c>
      <c r="E25" s="392">
        <v>-69.438014108778006</v>
      </c>
      <c r="F25" s="232">
        <v>-259.97300000000087</v>
      </c>
      <c r="G25" s="392">
        <v>-83.242867649381139</v>
      </c>
      <c r="H25" s="395" t="s">
        <v>447</v>
      </c>
    </row>
    <row r="26" spans="1:8" x14ac:dyDescent="0.2">
      <c r="A26" s="1" t="s">
        <v>121</v>
      </c>
      <c r="B26" s="454">
        <v>-444.66899999999998</v>
      </c>
      <c r="C26" s="392">
        <v>148.25062387994686</v>
      </c>
      <c r="D26" s="232">
        <v>-2416.1549999999997</v>
      </c>
      <c r="E26" s="392">
        <v>9.7278188953170108</v>
      </c>
      <c r="F26" s="232">
        <v>-3567.3539999999989</v>
      </c>
      <c r="G26" s="392">
        <v>6.7493166118309746</v>
      </c>
      <c r="H26" s="395" t="s">
        <v>447</v>
      </c>
    </row>
    <row r="27" spans="1:8" x14ac:dyDescent="0.2">
      <c r="A27" s="1" t="s">
        <v>222</v>
      </c>
      <c r="B27" s="454">
        <v>425.51100000000008</v>
      </c>
      <c r="C27" s="392">
        <v>40.368279898000608</v>
      </c>
      <c r="D27" s="232">
        <v>1505.2080000000003</v>
      </c>
      <c r="E27" s="392">
        <v>-25.795200377036455</v>
      </c>
      <c r="F27" s="232">
        <v>2676.6810000000005</v>
      </c>
      <c r="G27" s="392">
        <v>-10.029646361262062</v>
      </c>
      <c r="H27" s="395" t="s">
        <v>447</v>
      </c>
    </row>
    <row r="28" spans="1:8" x14ac:dyDescent="0.2">
      <c r="A28" s="172" t="s">
        <v>226</v>
      </c>
      <c r="B28" s="457">
        <v>39.359000000000151</v>
      </c>
      <c r="C28" s="174">
        <v>-58.754427514513772</v>
      </c>
      <c r="D28" s="173">
        <v>-1135.1020000000008</v>
      </c>
      <c r="E28" s="174">
        <v>-0.96694687157836878</v>
      </c>
      <c r="F28" s="173">
        <v>-838.9690000000046</v>
      </c>
      <c r="G28" s="174">
        <v>-37.457396402064212</v>
      </c>
      <c r="H28" s="391" t="s">
        <v>447</v>
      </c>
    </row>
    <row r="29" spans="1:8" x14ac:dyDescent="0.2">
      <c r="A29" s="79" t="s">
        <v>123</v>
      </c>
      <c r="B29" s="165"/>
      <c r="C29" s="165"/>
      <c r="D29" s="165"/>
      <c r="E29" s="165"/>
      <c r="F29" s="165"/>
      <c r="G29" s="165"/>
      <c r="H29" s="160" t="s">
        <v>217</v>
      </c>
    </row>
    <row r="30" spans="1:8" x14ac:dyDescent="0.2">
      <c r="A30" s="426" t="s">
        <v>523</v>
      </c>
      <c r="B30" s="165"/>
      <c r="C30" s="165"/>
      <c r="D30" s="165"/>
      <c r="E30" s="165"/>
      <c r="F30" s="165"/>
      <c r="G30" s="166"/>
      <c r="H30" s="166"/>
    </row>
    <row r="31" spans="1:8" x14ac:dyDescent="0.2">
      <c r="A31" s="132" t="s">
        <v>448</v>
      </c>
      <c r="B31" s="165"/>
      <c r="C31" s="165"/>
      <c r="D31" s="165"/>
      <c r="E31" s="165"/>
      <c r="F31" s="165"/>
      <c r="G31" s="166"/>
      <c r="H31" s="166"/>
    </row>
    <row r="33" spans="6:6" x14ac:dyDescent="0.2">
      <c r="F33" s="181"/>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7" t="s">
        <v>449</v>
      </c>
      <c r="B1" s="157"/>
      <c r="C1" s="1"/>
      <c r="D1" s="1"/>
      <c r="E1" s="1"/>
      <c r="F1" s="1"/>
      <c r="G1" s="1"/>
      <c r="H1" s="1"/>
    </row>
    <row r="2" spans="1:22" x14ac:dyDescent="0.2">
      <c r="A2" s="379"/>
      <c r="B2" s="379"/>
      <c r="C2" s="379"/>
      <c r="D2" s="379"/>
      <c r="E2" s="379"/>
      <c r="F2" s="1"/>
      <c r="G2" s="1"/>
      <c r="H2" s="381" t="s">
        <v>149</v>
      </c>
    </row>
    <row r="3" spans="1:22" ht="14.85" customHeight="1" x14ac:dyDescent="0.2">
      <c r="A3" s="802" t="s">
        <v>443</v>
      </c>
      <c r="B3" s="800" t="s">
        <v>444</v>
      </c>
      <c r="C3" s="785">
        <f>INDICE!A3</f>
        <v>46265</v>
      </c>
      <c r="D3" s="783">
        <v>41671</v>
      </c>
      <c r="E3" s="783">
        <v>41671</v>
      </c>
      <c r="F3" s="782" t="s">
        <v>116</v>
      </c>
      <c r="G3" s="782"/>
      <c r="H3" s="782"/>
    </row>
    <row r="4" spans="1:22" x14ac:dyDescent="0.2">
      <c r="A4" s="803"/>
      <c r="B4" s="801"/>
      <c r="C4" s="81" t="s">
        <v>452</v>
      </c>
      <c r="D4" s="81" t="s">
        <v>453</v>
      </c>
      <c r="E4" s="81" t="s">
        <v>227</v>
      </c>
      <c r="F4" s="81" t="s">
        <v>452</v>
      </c>
      <c r="G4" s="81" t="s">
        <v>453</v>
      </c>
      <c r="H4" s="81" t="s">
        <v>227</v>
      </c>
    </row>
    <row r="5" spans="1:22" x14ac:dyDescent="0.2">
      <c r="A5" s="396"/>
      <c r="B5" s="529" t="s">
        <v>198</v>
      </c>
      <c r="C5" s="140">
        <v>0</v>
      </c>
      <c r="D5" s="140">
        <v>0</v>
      </c>
      <c r="E5" s="176">
        <v>0</v>
      </c>
      <c r="F5" s="142">
        <v>0</v>
      </c>
      <c r="G5" s="140">
        <v>201.62</v>
      </c>
      <c r="H5" s="175">
        <v>201.62</v>
      </c>
      <c r="J5" s="732"/>
      <c r="K5" s="732"/>
      <c r="L5" s="732"/>
      <c r="M5" s="732"/>
      <c r="N5" s="732"/>
      <c r="O5" s="732"/>
      <c r="P5" s="732"/>
      <c r="Q5" s="732"/>
      <c r="R5" s="732"/>
      <c r="S5" s="732"/>
      <c r="T5" s="732"/>
      <c r="U5" s="732"/>
      <c r="V5" s="732"/>
    </row>
    <row r="6" spans="1:22" x14ac:dyDescent="0.2">
      <c r="A6" s="396"/>
      <c r="B6" s="529" t="s">
        <v>228</v>
      </c>
      <c r="C6" s="140">
        <v>115.818</v>
      </c>
      <c r="D6" s="143">
        <v>140.09100000000001</v>
      </c>
      <c r="E6" s="176">
        <v>24.27300000000001</v>
      </c>
      <c r="F6" s="142">
        <v>2287.6790000000005</v>
      </c>
      <c r="G6" s="140">
        <v>1468.4810000000002</v>
      </c>
      <c r="H6" s="176">
        <v>-819.19800000000032</v>
      </c>
      <c r="J6" s="732"/>
      <c r="K6" s="732"/>
      <c r="L6" s="732"/>
      <c r="M6" s="732"/>
      <c r="N6" s="732"/>
      <c r="O6" s="732"/>
      <c r="P6" s="732"/>
      <c r="Q6" s="732"/>
      <c r="R6" s="732"/>
      <c r="S6" s="732"/>
      <c r="T6" s="732"/>
      <c r="U6" s="732"/>
      <c r="V6" s="732"/>
    </row>
    <row r="7" spans="1:22" x14ac:dyDescent="0.2">
      <c r="A7" s="396"/>
      <c r="B7" s="644" t="s">
        <v>199</v>
      </c>
      <c r="C7" s="140">
        <v>0</v>
      </c>
      <c r="D7" s="140">
        <v>5.6219999999999999</v>
      </c>
      <c r="E7" s="682">
        <v>5.6219999999999999</v>
      </c>
      <c r="F7" s="142">
        <v>0</v>
      </c>
      <c r="G7" s="140">
        <v>47.721999999999994</v>
      </c>
      <c r="H7" s="176">
        <v>47.721999999999994</v>
      </c>
      <c r="J7" s="732"/>
      <c r="K7" s="732"/>
      <c r="L7" s="732"/>
      <c r="M7" s="732"/>
      <c r="N7" s="732"/>
      <c r="O7" s="732"/>
      <c r="P7" s="732"/>
      <c r="Q7" s="732"/>
      <c r="R7" s="732"/>
      <c r="S7" s="732"/>
      <c r="T7" s="732"/>
      <c r="U7" s="732"/>
      <c r="V7" s="732"/>
    </row>
    <row r="8" spans="1:22" x14ac:dyDescent="0.2">
      <c r="A8" s="484" t="s">
        <v>296</v>
      </c>
      <c r="B8" s="643"/>
      <c r="C8" s="145">
        <v>115.818</v>
      </c>
      <c r="D8" s="177">
        <v>145.71300000000002</v>
      </c>
      <c r="E8" s="177">
        <v>29.895000000000024</v>
      </c>
      <c r="F8" s="145">
        <v>2287.6790000000005</v>
      </c>
      <c r="G8" s="177">
        <v>1717.8230000000001</v>
      </c>
      <c r="H8" s="177">
        <v>-569.85600000000045</v>
      </c>
      <c r="J8" s="732"/>
      <c r="K8" s="732"/>
      <c r="L8" s="732"/>
      <c r="M8" s="732"/>
      <c r="N8" s="732"/>
      <c r="O8" s="732"/>
      <c r="P8" s="732"/>
      <c r="Q8" s="732"/>
      <c r="R8" s="732"/>
      <c r="S8" s="732"/>
      <c r="T8" s="732"/>
      <c r="U8" s="732"/>
      <c r="V8" s="732"/>
    </row>
    <row r="9" spans="1:22" x14ac:dyDescent="0.2">
      <c r="A9" s="396"/>
      <c r="B9" s="530" t="s">
        <v>556</v>
      </c>
      <c r="C9" s="143">
        <v>3.9460000000000002</v>
      </c>
      <c r="D9" s="143">
        <v>0</v>
      </c>
      <c r="E9" s="178">
        <v>-3.9460000000000002</v>
      </c>
      <c r="F9" s="143">
        <v>53.887999999999998</v>
      </c>
      <c r="G9" s="142">
        <v>34.298000000000002</v>
      </c>
      <c r="H9" s="176">
        <v>-19.589999999999996</v>
      </c>
      <c r="J9" s="732"/>
      <c r="K9" s="732"/>
      <c r="L9" s="732"/>
      <c r="M9" s="732"/>
      <c r="N9" s="732"/>
      <c r="O9" s="732"/>
      <c r="P9" s="732"/>
      <c r="Q9" s="732"/>
      <c r="R9" s="732"/>
      <c r="S9" s="732"/>
      <c r="T9" s="732"/>
      <c r="U9" s="732"/>
      <c r="V9" s="732"/>
    </row>
    <row r="10" spans="1:22" x14ac:dyDescent="0.2">
      <c r="A10" s="396"/>
      <c r="B10" s="530" t="s">
        <v>200</v>
      </c>
      <c r="C10" s="143">
        <v>0</v>
      </c>
      <c r="D10" s="140">
        <v>0</v>
      </c>
      <c r="E10" s="178">
        <v>0</v>
      </c>
      <c r="F10" s="143">
        <v>53.984000000000002</v>
      </c>
      <c r="G10" s="140">
        <v>318.82899999999995</v>
      </c>
      <c r="H10" s="178">
        <v>264.84499999999997</v>
      </c>
      <c r="J10" s="732"/>
      <c r="K10" s="732"/>
      <c r="L10" s="732"/>
      <c r="M10" s="732"/>
      <c r="N10" s="732"/>
      <c r="O10" s="732"/>
      <c r="P10" s="732"/>
      <c r="Q10" s="732"/>
      <c r="R10" s="732"/>
      <c r="S10" s="732"/>
      <c r="T10" s="732"/>
      <c r="U10" s="732"/>
      <c r="V10" s="732"/>
    </row>
    <row r="11" spans="1:22" x14ac:dyDescent="0.2">
      <c r="A11" s="396"/>
      <c r="B11" s="644" t="s">
        <v>229</v>
      </c>
      <c r="C11" s="143">
        <v>0</v>
      </c>
      <c r="D11" s="140">
        <v>4.0000000000000001E-3</v>
      </c>
      <c r="E11" s="678">
        <v>4.0000000000000001E-3</v>
      </c>
      <c r="F11" s="143">
        <v>49.597999999999999</v>
      </c>
      <c r="G11" s="140">
        <v>162.32999999999993</v>
      </c>
      <c r="H11" s="176">
        <v>112.73199999999993</v>
      </c>
      <c r="J11" s="732"/>
      <c r="K11" s="732"/>
      <c r="L11" s="732"/>
      <c r="M11" s="732"/>
      <c r="N11" s="732"/>
      <c r="O11" s="732"/>
      <c r="P11" s="732"/>
      <c r="Q11" s="732"/>
      <c r="R11" s="732"/>
      <c r="S11" s="732"/>
      <c r="T11" s="732"/>
      <c r="U11" s="732"/>
      <c r="V11" s="732"/>
    </row>
    <row r="12" spans="1:22" x14ac:dyDescent="0.2">
      <c r="A12" s="628" t="s">
        <v>450</v>
      </c>
      <c r="C12" s="145">
        <v>3.9460000000000002</v>
      </c>
      <c r="D12" s="735">
        <v>4.0000000000000001E-3</v>
      </c>
      <c r="E12" s="177">
        <v>-3.9420000000000002</v>
      </c>
      <c r="F12" s="145">
        <v>157.47</v>
      </c>
      <c r="G12" s="145">
        <v>515.45699999999988</v>
      </c>
      <c r="H12" s="177">
        <v>357.98699999999985</v>
      </c>
      <c r="J12" s="732"/>
      <c r="K12" s="732"/>
      <c r="L12" s="732"/>
      <c r="M12" s="732"/>
      <c r="N12" s="732"/>
      <c r="O12" s="732"/>
      <c r="P12" s="732"/>
      <c r="Q12" s="732"/>
      <c r="R12" s="732"/>
      <c r="S12" s="732"/>
      <c r="T12" s="732"/>
      <c r="U12" s="732"/>
      <c r="V12" s="732"/>
    </row>
    <row r="13" spans="1:22" x14ac:dyDescent="0.2">
      <c r="A13" s="646"/>
      <c r="B13" s="645" t="s">
        <v>263</v>
      </c>
      <c r="C13" s="95">
        <v>4.3869999999999996</v>
      </c>
      <c r="D13" s="140">
        <v>14.692</v>
      </c>
      <c r="E13" s="178">
        <v>10.305</v>
      </c>
      <c r="F13" s="143">
        <v>135.90899999999999</v>
      </c>
      <c r="G13" s="140">
        <v>200.09600000000003</v>
      </c>
      <c r="H13" s="178">
        <v>64.18700000000004</v>
      </c>
      <c r="J13" s="732"/>
      <c r="K13" s="732"/>
      <c r="L13" s="732"/>
      <c r="M13" s="732"/>
      <c r="N13" s="732"/>
      <c r="O13" s="732"/>
      <c r="P13" s="732"/>
      <c r="Q13" s="732"/>
      <c r="R13" s="732"/>
      <c r="S13" s="732"/>
      <c r="T13" s="732"/>
      <c r="U13" s="732"/>
      <c r="V13" s="732"/>
    </row>
    <row r="14" spans="1:22" x14ac:dyDescent="0.2">
      <c r="A14" s="396"/>
      <c r="B14" s="530" t="s">
        <v>230</v>
      </c>
      <c r="C14" s="143">
        <v>41.366999999999997</v>
      </c>
      <c r="D14" s="140">
        <v>51.814</v>
      </c>
      <c r="E14" s="178">
        <v>10.447000000000003</v>
      </c>
      <c r="F14" s="143">
        <v>951.11199999999985</v>
      </c>
      <c r="G14" s="140">
        <v>533.13900000000001</v>
      </c>
      <c r="H14" s="178">
        <v>-417.97299999999984</v>
      </c>
      <c r="J14" s="732"/>
      <c r="K14" s="732"/>
      <c r="L14" s="732"/>
      <c r="M14" s="732"/>
      <c r="N14" s="732"/>
      <c r="O14" s="732"/>
      <c r="P14" s="732"/>
      <c r="Q14" s="732"/>
      <c r="R14" s="732"/>
      <c r="S14" s="732"/>
      <c r="T14" s="732"/>
      <c r="U14" s="732"/>
      <c r="V14" s="732"/>
    </row>
    <row r="15" spans="1:22" x14ac:dyDescent="0.2">
      <c r="A15" s="396"/>
      <c r="B15" s="530" t="s">
        <v>231</v>
      </c>
      <c r="C15" s="95">
        <v>73.016000000000005</v>
      </c>
      <c r="D15" s="143">
        <v>206.69</v>
      </c>
      <c r="E15" s="176">
        <v>133.67399999999998</v>
      </c>
      <c r="F15" s="143">
        <v>889.34499999999991</v>
      </c>
      <c r="G15" s="143">
        <v>2372.2979999999998</v>
      </c>
      <c r="H15" s="176">
        <v>1482.953</v>
      </c>
      <c r="J15" s="732"/>
      <c r="K15" s="732"/>
      <c r="L15" s="732"/>
      <c r="M15" s="732"/>
      <c r="N15" s="732"/>
      <c r="O15" s="732"/>
      <c r="P15" s="732"/>
      <c r="Q15" s="732"/>
      <c r="R15" s="732"/>
      <c r="S15" s="732"/>
      <c r="T15" s="732"/>
      <c r="U15" s="732"/>
      <c r="V15" s="732"/>
    </row>
    <row r="16" spans="1:22" x14ac:dyDescent="0.2">
      <c r="A16" s="396"/>
      <c r="B16" s="530" t="s">
        <v>576</v>
      </c>
      <c r="C16" s="143">
        <v>322.75400000000002</v>
      </c>
      <c r="D16" s="95">
        <v>64.194999999999993</v>
      </c>
      <c r="E16" s="176">
        <v>-258.55900000000003</v>
      </c>
      <c r="F16" s="143">
        <v>2598.924</v>
      </c>
      <c r="G16" s="140">
        <v>1250.0550000000001</v>
      </c>
      <c r="H16" s="176">
        <v>-1348.8689999999999</v>
      </c>
      <c r="J16" s="732"/>
      <c r="K16" s="732"/>
      <c r="L16" s="732"/>
      <c r="M16" s="732"/>
      <c r="N16" s="732"/>
      <c r="O16" s="732"/>
      <c r="P16" s="732"/>
      <c r="Q16" s="732"/>
      <c r="R16" s="732"/>
      <c r="S16" s="732"/>
      <c r="T16" s="732"/>
      <c r="U16" s="732"/>
      <c r="V16" s="732"/>
    </row>
    <row r="17" spans="1:22" x14ac:dyDescent="0.2">
      <c r="A17" s="396"/>
      <c r="B17" s="530" t="s">
        <v>232</v>
      </c>
      <c r="C17" s="143">
        <v>2.077</v>
      </c>
      <c r="D17" s="95">
        <v>36.305</v>
      </c>
      <c r="E17" s="682">
        <v>34.228000000000002</v>
      </c>
      <c r="F17" s="143">
        <v>340.01699999999994</v>
      </c>
      <c r="G17" s="140">
        <v>203.46800000000002</v>
      </c>
      <c r="H17" s="176">
        <v>-136.54899999999992</v>
      </c>
      <c r="J17" s="732"/>
      <c r="K17" s="732"/>
      <c r="L17" s="732"/>
      <c r="M17" s="732"/>
      <c r="N17" s="732"/>
      <c r="O17" s="732"/>
      <c r="P17" s="732"/>
      <c r="Q17" s="732"/>
      <c r="R17" s="732"/>
      <c r="S17" s="732"/>
      <c r="T17" s="732"/>
      <c r="U17" s="732"/>
      <c r="V17" s="732"/>
    </row>
    <row r="18" spans="1:22" x14ac:dyDescent="0.2">
      <c r="A18" s="396"/>
      <c r="B18" s="530" t="s">
        <v>203</v>
      </c>
      <c r="C18" s="142">
        <v>199.98400000000001</v>
      </c>
      <c r="D18" s="142">
        <v>146.36099999999999</v>
      </c>
      <c r="E18" s="178">
        <v>-53.623000000000019</v>
      </c>
      <c r="F18" s="143">
        <v>3323.5809999999997</v>
      </c>
      <c r="G18" s="140">
        <v>1196.616</v>
      </c>
      <c r="H18" s="176">
        <v>-2126.9649999999997</v>
      </c>
      <c r="J18" s="732"/>
      <c r="K18" s="732"/>
      <c r="L18" s="732"/>
      <c r="M18" s="732"/>
      <c r="N18" s="732"/>
      <c r="O18" s="732"/>
      <c r="P18" s="732"/>
      <c r="Q18" s="732"/>
      <c r="R18" s="732"/>
      <c r="S18" s="732"/>
      <c r="T18" s="732"/>
      <c r="U18" s="732"/>
      <c r="V18" s="732"/>
    </row>
    <row r="19" spans="1:22" x14ac:dyDescent="0.2">
      <c r="A19" s="396"/>
      <c r="B19" s="530" t="s">
        <v>277</v>
      </c>
      <c r="C19" s="143">
        <v>12.965</v>
      </c>
      <c r="D19" s="140">
        <v>79.944999999999993</v>
      </c>
      <c r="E19" s="176">
        <v>66.97999999999999</v>
      </c>
      <c r="F19" s="143">
        <v>129.44899999999998</v>
      </c>
      <c r="G19" s="140">
        <v>692.23</v>
      </c>
      <c r="H19" s="176">
        <v>562.78100000000006</v>
      </c>
      <c r="J19" s="732"/>
      <c r="K19" s="732"/>
      <c r="L19" s="732"/>
      <c r="M19" s="732"/>
      <c r="N19" s="732"/>
      <c r="O19" s="732"/>
      <c r="P19" s="732"/>
      <c r="Q19" s="732"/>
      <c r="R19" s="732"/>
      <c r="S19" s="732"/>
      <c r="T19" s="732"/>
      <c r="U19" s="732"/>
      <c r="V19" s="732"/>
    </row>
    <row r="20" spans="1:22" x14ac:dyDescent="0.2">
      <c r="A20" s="396"/>
      <c r="B20" s="530" t="s">
        <v>536</v>
      </c>
      <c r="C20" s="95">
        <v>232.898</v>
      </c>
      <c r="D20" s="140">
        <v>100.876</v>
      </c>
      <c r="E20" s="176">
        <v>-132.02199999999999</v>
      </c>
      <c r="F20" s="143">
        <v>2131.817</v>
      </c>
      <c r="G20" s="140">
        <v>789.59799999999996</v>
      </c>
      <c r="H20" s="176">
        <v>-1342.2190000000001</v>
      </c>
      <c r="J20" s="732"/>
      <c r="K20" s="732"/>
      <c r="L20" s="732"/>
      <c r="M20" s="732"/>
      <c r="N20" s="732"/>
      <c r="O20" s="732"/>
      <c r="P20" s="732"/>
      <c r="Q20" s="732"/>
      <c r="R20" s="732"/>
      <c r="S20" s="732"/>
      <c r="T20" s="732"/>
      <c r="U20" s="732"/>
      <c r="V20" s="732"/>
    </row>
    <row r="21" spans="1:22" x14ac:dyDescent="0.2">
      <c r="A21" s="396"/>
      <c r="B21" s="530" t="s">
        <v>233</v>
      </c>
      <c r="C21" s="95">
        <v>22.201000000000001</v>
      </c>
      <c r="D21" s="143">
        <v>185.82300000000001</v>
      </c>
      <c r="E21" s="176">
        <v>163.62200000000001</v>
      </c>
      <c r="F21" s="143">
        <v>373.649</v>
      </c>
      <c r="G21" s="143">
        <v>2296.8150000000001</v>
      </c>
      <c r="H21" s="176">
        <v>1923.1660000000002</v>
      </c>
      <c r="J21" s="732"/>
      <c r="K21" s="732"/>
      <c r="L21" s="732"/>
      <c r="M21" s="732"/>
      <c r="N21" s="732"/>
      <c r="O21" s="732"/>
      <c r="P21" s="732"/>
      <c r="Q21" s="732"/>
      <c r="R21" s="732"/>
      <c r="S21" s="732"/>
      <c r="T21" s="732"/>
      <c r="U21" s="732"/>
      <c r="V21" s="732"/>
    </row>
    <row r="22" spans="1:22" x14ac:dyDescent="0.2">
      <c r="A22" s="396"/>
      <c r="B22" s="530" t="s">
        <v>205</v>
      </c>
      <c r="C22" s="95">
        <v>49.405999999999999</v>
      </c>
      <c r="D22" s="95">
        <v>50.08</v>
      </c>
      <c r="E22" s="682">
        <v>0.67399999999999949</v>
      </c>
      <c r="F22" s="143">
        <v>478.66900000000004</v>
      </c>
      <c r="G22" s="95">
        <v>386.35999999999996</v>
      </c>
      <c r="H22" s="176">
        <v>-92.309000000000083</v>
      </c>
      <c r="J22" s="732"/>
      <c r="K22" s="732"/>
      <c r="L22" s="732"/>
      <c r="M22" s="732"/>
      <c r="N22" s="732"/>
      <c r="O22" s="732"/>
      <c r="P22" s="732"/>
      <c r="Q22" s="732"/>
      <c r="R22" s="732"/>
      <c r="S22" s="732"/>
      <c r="T22" s="732"/>
      <c r="U22" s="732"/>
      <c r="V22" s="732"/>
    </row>
    <row r="23" spans="1:22" x14ac:dyDescent="0.2">
      <c r="A23" s="396"/>
      <c r="B23" s="530" t="s">
        <v>235</v>
      </c>
      <c r="C23" s="95">
        <v>30.016999999999999</v>
      </c>
      <c r="D23" s="95">
        <v>30.106000000000002</v>
      </c>
      <c r="E23" s="682">
        <v>8.9000000000002188E-2</v>
      </c>
      <c r="F23" s="143">
        <v>609.93200000000013</v>
      </c>
      <c r="G23" s="140">
        <v>321.57499999999999</v>
      </c>
      <c r="H23" s="176">
        <v>-288.35700000000014</v>
      </c>
      <c r="J23" s="732"/>
      <c r="K23" s="732"/>
      <c r="L23" s="732"/>
      <c r="M23" s="732"/>
      <c r="N23" s="732"/>
      <c r="O23" s="732"/>
      <c r="P23" s="732"/>
      <c r="Q23" s="732"/>
      <c r="R23" s="732"/>
      <c r="S23" s="732"/>
      <c r="T23" s="732"/>
      <c r="U23" s="732"/>
      <c r="V23" s="732"/>
    </row>
    <row r="24" spans="1:22" x14ac:dyDescent="0.2">
      <c r="A24" s="396"/>
      <c r="B24" s="647" t="s">
        <v>236</v>
      </c>
      <c r="C24" s="143">
        <v>58.891999999999825</v>
      </c>
      <c r="D24" s="140">
        <v>65.225000000000136</v>
      </c>
      <c r="E24" s="176">
        <v>6.333000000000311</v>
      </c>
      <c r="F24" s="143">
        <v>911.66900000000169</v>
      </c>
      <c r="G24" s="140">
        <v>1043.521999999999</v>
      </c>
      <c r="H24" s="176">
        <v>131.85299999999734</v>
      </c>
      <c r="J24" s="732"/>
      <c r="K24" s="732"/>
      <c r="L24" s="732"/>
      <c r="M24" s="732"/>
      <c r="N24" s="732"/>
      <c r="O24" s="732"/>
      <c r="P24" s="732"/>
      <c r="Q24" s="732"/>
      <c r="R24" s="732"/>
      <c r="S24" s="732"/>
      <c r="T24" s="732"/>
      <c r="U24" s="732"/>
      <c r="V24" s="732"/>
    </row>
    <row r="25" spans="1:22" x14ac:dyDescent="0.2">
      <c r="A25" s="628" t="s">
        <v>434</v>
      </c>
      <c r="C25" s="145">
        <v>1049.9639999999999</v>
      </c>
      <c r="D25" s="145">
        <v>1032.1120000000001</v>
      </c>
      <c r="E25" s="177">
        <v>-17.851999999999862</v>
      </c>
      <c r="F25" s="145">
        <v>12874.073</v>
      </c>
      <c r="G25" s="145">
        <v>11285.772000000001</v>
      </c>
      <c r="H25" s="177">
        <v>-1588.3009999999995</v>
      </c>
      <c r="J25" s="732"/>
      <c r="K25" s="732"/>
      <c r="L25" s="732"/>
      <c r="M25" s="732"/>
      <c r="N25" s="732"/>
      <c r="O25" s="732"/>
      <c r="P25" s="732"/>
      <c r="Q25" s="732"/>
      <c r="R25" s="732"/>
      <c r="S25" s="732"/>
      <c r="T25" s="732"/>
      <c r="U25" s="732"/>
      <c r="V25" s="732"/>
    </row>
    <row r="26" spans="1:22" x14ac:dyDescent="0.2">
      <c r="A26" s="646"/>
      <c r="B26" s="645" t="s">
        <v>207</v>
      </c>
      <c r="C26" s="143">
        <v>57.281999999999996</v>
      </c>
      <c r="D26" s="143">
        <v>31.518999999999998</v>
      </c>
      <c r="E26" s="178">
        <v>-25.762999999999998</v>
      </c>
      <c r="F26" s="143">
        <v>794.947</v>
      </c>
      <c r="G26" s="140">
        <v>243.77400000000003</v>
      </c>
      <c r="H26" s="178">
        <v>-551.173</v>
      </c>
      <c r="J26" s="732"/>
      <c r="K26" s="732"/>
      <c r="L26" s="732"/>
      <c r="M26" s="732"/>
      <c r="N26" s="732"/>
      <c r="O26" s="732"/>
      <c r="P26" s="732"/>
      <c r="Q26" s="732"/>
      <c r="R26" s="732"/>
      <c r="S26" s="732"/>
      <c r="T26" s="732"/>
      <c r="U26" s="732"/>
      <c r="V26" s="732"/>
    </row>
    <row r="27" spans="1:22" x14ac:dyDescent="0.2">
      <c r="A27" s="397"/>
      <c r="B27" s="530" t="s">
        <v>637</v>
      </c>
      <c r="C27" s="143">
        <v>0</v>
      </c>
      <c r="D27" s="143">
        <v>0</v>
      </c>
      <c r="E27" s="176">
        <v>0</v>
      </c>
      <c r="F27" s="143">
        <v>0</v>
      </c>
      <c r="G27" s="95">
        <v>124.88600000000001</v>
      </c>
      <c r="H27" s="176">
        <v>124.88600000000001</v>
      </c>
      <c r="J27" s="732"/>
      <c r="K27" s="732"/>
      <c r="L27" s="732"/>
      <c r="M27" s="732"/>
      <c r="N27" s="732"/>
      <c r="O27" s="732"/>
      <c r="P27" s="732"/>
      <c r="Q27" s="732"/>
      <c r="R27" s="732"/>
      <c r="S27" s="732"/>
      <c r="T27" s="732"/>
      <c r="U27" s="732"/>
      <c r="V27" s="732"/>
    </row>
    <row r="28" spans="1:22" x14ac:dyDescent="0.2">
      <c r="A28" s="397"/>
      <c r="B28" s="530" t="s">
        <v>237</v>
      </c>
      <c r="C28" s="143">
        <v>0</v>
      </c>
      <c r="D28" s="140">
        <v>4.8000000000000001E-2</v>
      </c>
      <c r="E28" s="678">
        <v>4.8000000000000001E-2</v>
      </c>
      <c r="F28" s="143">
        <v>198.96700000000001</v>
      </c>
      <c r="G28" s="95">
        <v>53.772000000000006</v>
      </c>
      <c r="H28" s="176">
        <v>-145.19499999999999</v>
      </c>
      <c r="J28" s="732"/>
      <c r="K28" s="732"/>
      <c r="L28" s="732"/>
      <c r="M28" s="732"/>
      <c r="N28" s="732"/>
      <c r="O28" s="732"/>
      <c r="P28" s="732"/>
      <c r="Q28" s="732"/>
      <c r="R28" s="732"/>
      <c r="S28" s="732"/>
      <c r="T28" s="732"/>
      <c r="U28" s="732"/>
      <c r="V28" s="732"/>
    </row>
    <row r="29" spans="1:22" x14ac:dyDescent="0.2">
      <c r="A29" s="397"/>
      <c r="B29" s="530" t="s">
        <v>634</v>
      </c>
      <c r="C29" s="143">
        <v>0</v>
      </c>
      <c r="D29" s="143">
        <v>0</v>
      </c>
      <c r="E29" s="176">
        <v>0</v>
      </c>
      <c r="F29" s="143">
        <v>170.55799999999999</v>
      </c>
      <c r="G29" s="143">
        <v>0</v>
      </c>
      <c r="H29" s="176">
        <v>-170.55799999999999</v>
      </c>
      <c r="J29" s="732"/>
      <c r="K29" s="732"/>
      <c r="L29" s="732"/>
      <c r="M29" s="732"/>
      <c r="N29" s="732"/>
      <c r="O29" s="732"/>
      <c r="P29" s="732"/>
      <c r="Q29" s="732"/>
      <c r="R29" s="732"/>
      <c r="S29" s="732"/>
      <c r="T29" s="732"/>
      <c r="U29" s="732"/>
      <c r="V29" s="732"/>
    </row>
    <row r="30" spans="1:22" x14ac:dyDescent="0.2">
      <c r="A30" s="397"/>
      <c r="B30" s="647" t="s">
        <v>513</v>
      </c>
      <c r="C30" s="143">
        <v>22.36</v>
      </c>
      <c r="D30" s="95">
        <v>1.3999999999999346E-2</v>
      </c>
      <c r="E30" s="178">
        <v>-22.346</v>
      </c>
      <c r="F30" s="143">
        <v>333.37699999999995</v>
      </c>
      <c r="G30" s="140">
        <v>50.757000000000062</v>
      </c>
      <c r="H30" s="176">
        <v>-282.61999999999989</v>
      </c>
      <c r="J30" s="732"/>
      <c r="K30" s="732"/>
      <c r="L30" s="732"/>
      <c r="M30" s="732"/>
      <c r="N30" s="732"/>
      <c r="O30" s="732"/>
      <c r="P30" s="732"/>
      <c r="Q30" s="732"/>
      <c r="R30" s="732"/>
      <c r="S30" s="732"/>
      <c r="T30" s="732"/>
      <c r="U30" s="732"/>
      <c r="V30" s="732"/>
    </row>
    <row r="31" spans="1:22" x14ac:dyDescent="0.2">
      <c r="A31" s="628" t="s">
        <v>333</v>
      </c>
      <c r="C31" s="145">
        <v>79.641999999999996</v>
      </c>
      <c r="D31" s="735">
        <v>31.580999999999996</v>
      </c>
      <c r="E31" s="177">
        <v>-48.061</v>
      </c>
      <c r="F31" s="145">
        <v>1497.8489999999999</v>
      </c>
      <c r="G31" s="145">
        <v>473.18900000000008</v>
      </c>
      <c r="H31" s="177">
        <v>-1024.6599999999999</v>
      </c>
      <c r="J31" s="732"/>
      <c r="K31" s="732"/>
      <c r="L31" s="732"/>
      <c r="M31" s="732"/>
      <c r="N31" s="732"/>
      <c r="O31" s="732"/>
      <c r="P31" s="732"/>
      <c r="Q31" s="732"/>
      <c r="R31" s="732"/>
      <c r="S31" s="732"/>
      <c r="T31" s="732"/>
      <c r="U31" s="732"/>
      <c r="V31" s="732"/>
    </row>
    <row r="32" spans="1:22" x14ac:dyDescent="0.2">
      <c r="A32" s="646"/>
      <c r="B32" s="645" t="s">
        <v>210</v>
      </c>
      <c r="C32" s="143">
        <v>70.540000000000006</v>
      </c>
      <c r="D32" s="140">
        <v>0</v>
      </c>
      <c r="E32" s="178">
        <v>-70.540000000000006</v>
      </c>
      <c r="F32" s="143">
        <v>752.17600000000004</v>
      </c>
      <c r="G32" s="140">
        <v>8.0960000000000001</v>
      </c>
      <c r="H32" s="178">
        <v>-744.08</v>
      </c>
      <c r="J32" s="732"/>
      <c r="K32" s="732"/>
      <c r="L32" s="732"/>
      <c r="M32" s="732"/>
      <c r="N32" s="732"/>
      <c r="O32" s="732"/>
      <c r="P32" s="732"/>
      <c r="Q32" s="732"/>
      <c r="R32" s="732"/>
      <c r="S32" s="732"/>
      <c r="T32" s="732"/>
      <c r="U32" s="732"/>
      <c r="V32" s="732"/>
    </row>
    <row r="33" spans="1:22" x14ac:dyDescent="0.2">
      <c r="A33" s="397"/>
      <c r="B33" s="530" t="s">
        <v>238</v>
      </c>
      <c r="C33" s="95">
        <v>4.9000000000000002E-2</v>
      </c>
      <c r="D33" s="143">
        <v>271.27699999999999</v>
      </c>
      <c r="E33" s="176">
        <v>271.22800000000001</v>
      </c>
      <c r="F33" s="143">
        <v>255.54500000000002</v>
      </c>
      <c r="G33" s="143">
        <v>2698.0810000000001</v>
      </c>
      <c r="H33" s="176">
        <v>2442.5360000000001</v>
      </c>
      <c r="J33" s="732"/>
      <c r="K33" s="732"/>
      <c r="L33" s="732"/>
      <c r="M33" s="732"/>
      <c r="N33" s="732"/>
      <c r="O33" s="732"/>
      <c r="P33" s="732"/>
      <c r="Q33" s="732"/>
      <c r="R33" s="732"/>
      <c r="S33" s="732"/>
      <c r="T33" s="732"/>
      <c r="U33" s="732"/>
      <c r="V33" s="732"/>
    </row>
    <row r="34" spans="1:22" x14ac:dyDescent="0.2">
      <c r="A34" s="397"/>
      <c r="B34" s="530" t="s">
        <v>214</v>
      </c>
      <c r="C34" s="143">
        <v>72.855000000000004</v>
      </c>
      <c r="D34" s="143">
        <v>0</v>
      </c>
      <c r="E34" s="178">
        <v>-72.855000000000004</v>
      </c>
      <c r="F34" s="143">
        <v>346.81400000000002</v>
      </c>
      <c r="G34" s="143">
        <v>403.19000000000005</v>
      </c>
      <c r="H34" s="176">
        <v>56.376000000000033</v>
      </c>
      <c r="J34" s="732"/>
      <c r="K34" s="732"/>
      <c r="L34" s="732"/>
      <c r="M34" s="732"/>
      <c r="N34" s="732"/>
      <c r="O34" s="732"/>
      <c r="P34" s="732"/>
      <c r="Q34" s="732"/>
      <c r="R34" s="732"/>
      <c r="S34" s="732"/>
      <c r="T34" s="732"/>
      <c r="U34" s="732"/>
      <c r="V34" s="732"/>
    </row>
    <row r="35" spans="1:22" x14ac:dyDescent="0.2">
      <c r="A35" s="397"/>
      <c r="B35" s="530" t="s">
        <v>215</v>
      </c>
      <c r="C35" s="143">
        <v>0</v>
      </c>
      <c r="D35" s="95">
        <v>11.048</v>
      </c>
      <c r="E35" s="682">
        <v>11.048</v>
      </c>
      <c r="F35" s="143">
        <v>47.027000000000001</v>
      </c>
      <c r="G35" s="143">
        <v>507.86799999999994</v>
      </c>
      <c r="H35" s="176">
        <v>460.84099999999995</v>
      </c>
      <c r="J35" s="732"/>
      <c r="K35" s="732"/>
      <c r="L35" s="732"/>
      <c r="M35" s="732"/>
      <c r="N35" s="732"/>
      <c r="O35" s="732"/>
      <c r="P35" s="732"/>
      <c r="Q35" s="732"/>
      <c r="R35" s="732"/>
      <c r="S35" s="732"/>
      <c r="T35" s="732"/>
      <c r="U35" s="732"/>
      <c r="V35" s="732"/>
    </row>
    <row r="36" spans="1:22" x14ac:dyDescent="0.2">
      <c r="A36" s="397"/>
      <c r="B36" s="647" t="s">
        <v>216</v>
      </c>
      <c r="C36" s="143">
        <v>32.863999999999976</v>
      </c>
      <c r="D36" s="95">
        <v>156.72099999999995</v>
      </c>
      <c r="E36" s="682">
        <v>123.85699999999997</v>
      </c>
      <c r="F36" s="143">
        <v>660.26099999999974</v>
      </c>
      <c r="G36" s="143">
        <v>2072.1260000000007</v>
      </c>
      <c r="H36" s="176">
        <v>1411.8650000000009</v>
      </c>
      <c r="J36" s="732"/>
      <c r="K36" s="732"/>
      <c r="L36" s="732"/>
      <c r="M36" s="732"/>
      <c r="N36" s="732"/>
      <c r="O36" s="732"/>
      <c r="P36" s="732"/>
      <c r="Q36" s="732"/>
      <c r="R36" s="732"/>
      <c r="S36" s="732"/>
      <c r="T36" s="732"/>
      <c r="U36" s="732"/>
      <c r="V36" s="732"/>
    </row>
    <row r="37" spans="1:22" x14ac:dyDescent="0.2">
      <c r="A37" s="628" t="s">
        <v>435</v>
      </c>
      <c r="C37" s="145">
        <v>176.30799999999999</v>
      </c>
      <c r="D37" s="145">
        <v>439.04599999999994</v>
      </c>
      <c r="E37" s="177">
        <v>262.73799999999994</v>
      </c>
      <c r="F37" s="145">
        <v>2061.8229999999999</v>
      </c>
      <c r="G37" s="145">
        <v>5689.3610000000008</v>
      </c>
      <c r="H37" s="177">
        <v>3627.5380000000009</v>
      </c>
      <c r="J37" s="732"/>
      <c r="K37" s="732"/>
      <c r="L37" s="732"/>
      <c r="M37" s="732"/>
      <c r="N37" s="732"/>
      <c r="O37" s="732"/>
      <c r="P37" s="732"/>
      <c r="Q37" s="732"/>
      <c r="R37" s="732"/>
      <c r="S37" s="732"/>
      <c r="T37" s="732"/>
      <c r="U37" s="732"/>
      <c r="V37" s="732"/>
    </row>
    <row r="38" spans="1:22" x14ac:dyDescent="0.2">
      <c r="A38" s="646"/>
      <c r="B38" s="645" t="s">
        <v>529</v>
      </c>
      <c r="C38" s="143">
        <v>4.97</v>
      </c>
      <c r="D38" s="143">
        <v>35.804000000000002</v>
      </c>
      <c r="E38" s="682">
        <v>30.834000000000003</v>
      </c>
      <c r="F38" s="143">
        <v>133.92400000000001</v>
      </c>
      <c r="G38" s="140">
        <v>177.64599999999999</v>
      </c>
      <c r="H38" s="178">
        <v>43.72199999999998</v>
      </c>
      <c r="J38" s="732"/>
      <c r="K38" s="732"/>
      <c r="L38" s="732"/>
      <c r="M38" s="732"/>
      <c r="N38" s="732"/>
      <c r="O38" s="732"/>
      <c r="P38" s="732"/>
      <c r="Q38" s="732"/>
      <c r="R38" s="732"/>
      <c r="S38" s="732"/>
      <c r="T38" s="732"/>
      <c r="U38" s="732"/>
      <c r="V38" s="732"/>
    </row>
    <row r="39" spans="1:22" x14ac:dyDescent="0.2">
      <c r="A39" s="397"/>
      <c r="B39" s="530" t="s">
        <v>618</v>
      </c>
      <c r="C39" s="143">
        <v>63.366999999999997</v>
      </c>
      <c r="D39" s="143">
        <v>0</v>
      </c>
      <c r="E39" s="178">
        <v>-63.366999999999997</v>
      </c>
      <c r="F39" s="402">
        <v>201.20099999999999</v>
      </c>
      <c r="G39" s="95">
        <v>1.7000000000000001E-2</v>
      </c>
      <c r="H39" s="176">
        <v>-201.184</v>
      </c>
      <c r="J39" s="732"/>
      <c r="K39" s="732"/>
      <c r="L39" s="732"/>
      <c r="M39" s="732"/>
      <c r="N39" s="732"/>
      <c r="O39" s="732"/>
      <c r="P39" s="732"/>
      <c r="Q39" s="732"/>
      <c r="R39" s="732"/>
      <c r="S39" s="732"/>
      <c r="T39" s="732"/>
      <c r="U39" s="732"/>
      <c r="V39" s="732"/>
    </row>
    <row r="40" spans="1:22" x14ac:dyDescent="0.2">
      <c r="A40" s="397"/>
      <c r="B40" s="530" t="s">
        <v>595</v>
      </c>
      <c r="C40" s="140">
        <v>80.843000000000004</v>
      </c>
      <c r="D40" s="143">
        <v>0</v>
      </c>
      <c r="E40" s="178">
        <v>-80.843000000000004</v>
      </c>
      <c r="F40" s="95">
        <v>564.08399999999995</v>
      </c>
      <c r="G40" s="140">
        <v>56.230000000000004</v>
      </c>
      <c r="H40" s="176">
        <v>-507.85399999999993</v>
      </c>
      <c r="J40" s="732"/>
      <c r="K40" s="732"/>
      <c r="L40" s="732"/>
      <c r="M40" s="732"/>
      <c r="N40" s="732"/>
      <c r="O40" s="732"/>
      <c r="P40" s="732"/>
      <c r="Q40" s="732"/>
      <c r="R40" s="732"/>
      <c r="S40" s="732"/>
      <c r="T40" s="732"/>
      <c r="U40" s="732"/>
      <c r="V40" s="732"/>
    </row>
    <row r="41" spans="1:22" x14ac:dyDescent="0.2">
      <c r="A41" s="397"/>
      <c r="B41" s="530" t="s">
        <v>648</v>
      </c>
      <c r="C41" s="143">
        <v>1.544</v>
      </c>
      <c r="D41" s="143">
        <v>0</v>
      </c>
      <c r="E41" s="176">
        <v>-1.544</v>
      </c>
      <c r="F41" s="95">
        <v>32.805999999999997</v>
      </c>
      <c r="G41" s="140">
        <v>63.276000000000003</v>
      </c>
      <c r="H41" s="176">
        <v>30.470000000000006</v>
      </c>
      <c r="J41" s="732"/>
      <c r="K41" s="732"/>
      <c r="L41" s="732"/>
      <c r="M41" s="732"/>
      <c r="N41" s="732"/>
      <c r="O41" s="732"/>
      <c r="P41" s="732"/>
      <c r="Q41" s="732"/>
      <c r="R41" s="732"/>
      <c r="S41" s="732"/>
      <c r="T41" s="732"/>
      <c r="U41" s="732"/>
      <c r="V41" s="732"/>
    </row>
    <row r="42" spans="1:22" x14ac:dyDescent="0.2">
      <c r="A42" s="397"/>
      <c r="B42" s="530" t="s">
        <v>592</v>
      </c>
      <c r="C42" s="143">
        <v>82.659000000000006</v>
      </c>
      <c r="D42" s="143">
        <v>0</v>
      </c>
      <c r="E42" s="176">
        <v>-82.659000000000006</v>
      </c>
      <c r="F42" s="143">
        <v>1152.537</v>
      </c>
      <c r="G42" s="143">
        <v>142.822</v>
      </c>
      <c r="H42" s="176">
        <v>-1009.715</v>
      </c>
      <c r="J42" s="732"/>
      <c r="K42" s="732"/>
      <c r="L42" s="732"/>
      <c r="M42" s="732"/>
      <c r="N42" s="732"/>
      <c r="O42" s="732"/>
      <c r="P42" s="732"/>
      <c r="Q42" s="732"/>
      <c r="R42" s="732"/>
      <c r="S42" s="732"/>
      <c r="T42" s="732"/>
      <c r="U42" s="732"/>
      <c r="V42" s="732"/>
    </row>
    <row r="43" spans="1:22" x14ac:dyDescent="0.2">
      <c r="A43" s="397"/>
      <c r="B43" s="647" t="s">
        <v>239</v>
      </c>
      <c r="C43" s="140">
        <v>0</v>
      </c>
      <c r="D43" s="746">
        <v>14.159999999999997</v>
      </c>
      <c r="E43" s="178">
        <v>14.159999999999997</v>
      </c>
      <c r="F43" s="140">
        <v>11.416999999999916</v>
      </c>
      <c r="G43" s="95">
        <v>14.301000000000045</v>
      </c>
      <c r="H43" s="178">
        <v>2.8840000000001282</v>
      </c>
      <c r="J43" s="732"/>
      <c r="K43" s="732"/>
      <c r="L43" s="732"/>
      <c r="M43" s="732"/>
      <c r="N43" s="732"/>
      <c r="O43" s="732"/>
      <c r="P43" s="732"/>
      <c r="Q43" s="732"/>
      <c r="R43" s="732"/>
      <c r="S43" s="732"/>
      <c r="T43" s="732"/>
      <c r="U43" s="732"/>
      <c r="V43" s="732"/>
    </row>
    <row r="44" spans="1:22" x14ac:dyDescent="0.2">
      <c r="A44" s="484" t="s">
        <v>451</v>
      </c>
      <c r="B44" s="474"/>
      <c r="C44" s="145">
        <v>233.38300000000004</v>
      </c>
      <c r="D44" s="745">
        <v>49.963999999999999</v>
      </c>
      <c r="E44" s="177">
        <v>-183.41900000000004</v>
      </c>
      <c r="F44" s="145">
        <v>2095.9690000000001</v>
      </c>
      <c r="G44" s="145">
        <v>454.29200000000003</v>
      </c>
      <c r="H44" s="177">
        <v>-1641.6770000000001</v>
      </c>
      <c r="J44" s="732"/>
      <c r="K44" s="732"/>
      <c r="L44" s="732"/>
      <c r="M44" s="732"/>
      <c r="N44" s="732"/>
      <c r="O44" s="732"/>
      <c r="P44" s="732"/>
      <c r="Q44" s="732"/>
      <c r="R44" s="732"/>
      <c r="S44" s="732"/>
      <c r="T44" s="732"/>
      <c r="U44" s="732"/>
      <c r="V44" s="732"/>
    </row>
    <row r="45" spans="1:22" x14ac:dyDescent="0.2">
      <c r="A45" s="149" t="s">
        <v>114</v>
      </c>
      <c r="B45" s="149"/>
      <c r="C45" s="149">
        <v>1659.0610000000001</v>
      </c>
      <c r="D45" s="179">
        <v>1698.42</v>
      </c>
      <c r="E45" s="149">
        <v>39.358999999999924</v>
      </c>
      <c r="F45" s="149">
        <v>20974.862999999998</v>
      </c>
      <c r="G45" s="179">
        <v>20135.894</v>
      </c>
      <c r="H45" s="149">
        <v>-838.96899999999732</v>
      </c>
      <c r="J45" s="732"/>
      <c r="K45" s="732"/>
      <c r="L45" s="732"/>
      <c r="M45" s="732"/>
      <c r="N45" s="732"/>
      <c r="O45" s="732"/>
      <c r="P45" s="732"/>
      <c r="Q45" s="732"/>
      <c r="R45" s="732"/>
      <c r="S45" s="732"/>
      <c r="T45" s="732"/>
      <c r="U45" s="732"/>
      <c r="V45" s="732"/>
    </row>
    <row r="46" spans="1:22" x14ac:dyDescent="0.2">
      <c r="A46" s="224" t="s">
        <v>436</v>
      </c>
      <c r="B46" s="151"/>
      <c r="C46" s="151">
        <v>233.541</v>
      </c>
      <c r="D46" s="739">
        <v>31.566999999999997</v>
      </c>
      <c r="E46" s="151">
        <v>-201.97399999999999</v>
      </c>
      <c r="F46" s="151">
        <v>2702.21</v>
      </c>
      <c r="G46" s="151">
        <v>848.02200000000005</v>
      </c>
      <c r="H46" s="151">
        <v>-1854.1880000000001</v>
      </c>
      <c r="J46" s="732"/>
      <c r="K46" s="732"/>
      <c r="L46" s="732"/>
      <c r="M46" s="732"/>
      <c r="N46" s="732"/>
      <c r="O46" s="732"/>
      <c r="P46" s="732"/>
      <c r="Q46" s="732"/>
      <c r="R46" s="732"/>
      <c r="S46" s="732"/>
      <c r="T46" s="732"/>
      <c r="U46" s="732"/>
      <c r="V46" s="732"/>
    </row>
    <row r="47" spans="1:22" x14ac:dyDescent="0.2">
      <c r="A47" s="224" t="s">
        <v>437</v>
      </c>
      <c r="B47" s="151"/>
      <c r="C47" s="151">
        <v>1425.5200000000002</v>
      </c>
      <c r="D47" s="688">
        <v>1666.8530000000001</v>
      </c>
      <c r="E47" s="151">
        <v>241.33299999999986</v>
      </c>
      <c r="F47" s="151">
        <v>18272.652999999998</v>
      </c>
      <c r="G47" s="151">
        <v>19287.871999999999</v>
      </c>
      <c r="H47" s="151">
        <v>1015.219000000001</v>
      </c>
      <c r="J47" s="732"/>
      <c r="K47" s="732"/>
      <c r="L47" s="732"/>
      <c r="M47" s="732"/>
      <c r="N47" s="732"/>
      <c r="O47" s="732"/>
      <c r="P47" s="732"/>
      <c r="Q47" s="732"/>
      <c r="R47" s="732"/>
      <c r="S47" s="732"/>
      <c r="T47" s="732"/>
      <c r="U47" s="732"/>
      <c r="V47" s="732"/>
    </row>
    <row r="48" spans="1:22" x14ac:dyDescent="0.2">
      <c r="A48" s="478" t="s">
        <v>438</v>
      </c>
      <c r="B48" s="153"/>
      <c r="C48" s="153">
        <v>856.91</v>
      </c>
      <c r="D48" s="153">
        <v>1019.2709999999998</v>
      </c>
      <c r="E48" s="153">
        <v>162.36099999999988</v>
      </c>
      <c r="F48" s="153">
        <v>12140.272000000001</v>
      </c>
      <c r="G48" s="153">
        <v>10448.978999999999</v>
      </c>
      <c r="H48" s="153">
        <v>-1691.2930000000015</v>
      </c>
      <c r="J48" s="732"/>
      <c r="K48" s="732"/>
      <c r="L48" s="732"/>
      <c r="M48" s="732"/>
      <c r="N48" s="732"/>
      <c r="O48" s="732"/>
      <c r="P48" s="732"/>
      <c r="Q48" s="732"/>
      <c r="R48" s="732"/>
      <c r="S48" s="732"/>
      <c r="T48" s="732"/>
      <c r="U48" s="732"/>
      <c r="V48" s="732"/>
    </row>
    <row r="49" spans="1:147" x14ac:dyDescent="0.2">
      <c r="A49" s="478" t="s">
        <v>439</v>
      </c>
      <c r="B49" s="153"/>
      <c r="C49" s="153">
        <v>802.15100000000018</v>
      </c>
      <c r="D49" s="153">
        <v>679.14900000000023</v>
      </c>
      <c r="E49" s="153">
        <v>-123.00199999999995</v>
      </c>
      <c r="F49" s="153">
        <v>8834.5909999999967</v>
      </c>
      <c r="G49" s="153">
        <v>9686.9150000000009</v>
      </c>
      <c r="H49" s="153">
        <v>852.32400000000416</v>
      </c>
      <c r="J49" s="732"/>
      <c r="K49" s="732"/>
      <c r="L49" s="732"/>
      <c r="M49" s="732"/>
      <c r="N49" s="732"/>
      <c r="O49" s="732"/>
      <c r="P49" s="732"/>
      <c r="Q49" s="732"/>
      <c r="R49" s="732"/>
      <c r="S49" s="732"/>
      <c r="T49" s="732"/>
      <c r="U49" s="732"/>
      <c r="V49" s="732"/>
    </row>
    <row r="50" spans="1:147" x14ac:dyDescent="0.2">
      <c r="A50" s="479" t="s">
        <v>440</v>
      </c>
      <c r="B50" s="476"/>
      <c r="C50" s="476">
        <v>619.02</v>
      </c>
      <c r="D50" s="464">
        <v>879.51599999999996</v>
      </c>
      <c r="E50" s="477">
        <v>260.49599999999998</v>
      </c>
      <c r="F50" s="477">
        <v>8706.3519999999971</v>
      </c>
      <c r="G50" s="477">
        <v>8877.6209999999992</v>
      </c>
      <c r="H50" s="477">
        <v>171.26900000000205</v>
      </c>
      <c r="J50" s="732"/>
      <c r="K50" s="732"/>
      <c r="L50" s="732"/>
      <c r="M50" s="732"/>
      <c r="N50" s="732"/>
      <c r="O50" s="732"/>
      <c r="P50" s="732"/>
      <c r="Q50" s="732"/>
      <c r="R50" s="732"/>
      <c r="S50" s="732"/>
      <c r="T50" s="732"/>
      <c r="U50" s="732"/>
      <c r="V50" s="732"/>
    </row>
    <row r="51" spans="1:147" x14ac:dyDescent="0.2">
      <c r="B51" s="83"/>
      <c r="C51" s="83"/>
      <c r="D51" s="83"/>
      <c r="E51" s="83"/>
      <c r="F51" s="83"/>
      <c r="G51" s="83"/>
      <c r="H51" s="160" t="s">
        <v>217</v>
      </c>
    </row>
    <row r="52" spans="1:147" x14ac:dyDescent="0.2">
      <c r="A52" s="426" t="s">
        <v>523</v>
      </c>
      <c r="B52" s="83"/>
      <c r="C52" s="83"/>
      <c r="D52" s="83"/>
      <c r="E52" s="83"/>
      <c r="F52" s="83"/>
      <c r="G52" s="83"/>
      <c r="H52" s="83"/>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c r="DJ52" s="382"/>
      <c r="DK52" s="382"/>
      <c r="DL52" s="382"/>
      <c r="DM52" s="382"/>
      <c r="DN52" s="382"/>
      <c r="DO52" s="382"/>
      <c r="DP52" s="382"/>
      <c r="DQ52" s="382"/>
      <c r="DR52" s="382"/>
      <c r="DS52" s="382"/>
      <c r="DT52" s="382"/>
      <c r="DU52" s="382"/>
      <c r="DV52" s="382"/>
      <c r="DW52" s="382"/>
      <c r="DX52" s="382"/>
      <c r="DY52" s="382"/>
      <c r="DZ52" s="382"/>
      <c r="EA52" s="382"/>
      <c r="EB52" s="382"/>
      <c r="EC52" s="382"/>
      <c r="ED52" s="382"/>
      <c r="EE52" s="382"/>
      <c r="EF52" s="382"/>
      <c r="EG52" s="382"/>
      <c r="EH52" s="382"/>
      <c r="EI52" s="382"/>
      <c r="EJ52" s="382"/>
      <c r="EK52" s="382"/>
      <c r="EL52" s="382"/>
      <c r="EM52" s="382"/>
      <c r="EN52" s="382"/>
      <c r="EO52" s="382"/>
      <c r="EP52" s="382"/>
      <c r="EQ52" s="382"/>
    </row>
    <row r="53" spans="1:147" x14ac:dyDescent="0.2">
      <c r="A53" s="426"/>
      <c r="B53" s="83"/>
      <c r="C53" s="83"/>
      <c r="D53" s="83"/>
      <c r="E53" s="83"/>
      <c r="F53" s="83"/>
      <c r="G53" s="83"/>
      <c r="H53" s="83"/>
    </row>
    <row r="54" spans="1:147" x14ac:dyDescent="0.2">
      <c r="A54" s="426"/>
      <c r="C54" s="181"/>
      <c r="D54" s="181"/>
      <c r="E54" s="181"/>
      <c r="F54" s="181"/>
      <c r="G54" s="181"/>
    </row>
  </sheetData>
  <sortState xmlns:xlrd2="http://schemas.microsoft.com/office/spreadsheetml/2017/richdata2" ref="B11:H11">
    <sortCondition ref="B11"/>
  </sortState>
  <mergeCells count="4">
    <mergeCell ref="A3:A4"/>
    <mergeCell ref="C3:E3"/>
    <mergeCell ref="F3:H3"/>
    <mergeCell ref="B3:B4"/>
  </mergeCells>
  <conditionalFormatting sqref="C13">
    <cfRule type="cellIs" dxfId="146" priority="25" operator="between">
      <formula>0</formula>
      <formula>0.5</formula>
    </cfRule>
    <cfRule type="cellIs" dxfId="145" priority="26" operator="between">
      <formula>0</formula>
      <formula>0.49</formula>
    </cfRule>
  </conditionalFormatting>
  <conditionalFormatting sqref="C15">
    <cfRule type="cellIs" dxfId="144" priority="186" operator="between">
      <formula>0</formula>
      <formula>0.5</formula>
    </cfRule>
    <cfRule type="cellIs" dxfId="143" priority="187" operator="between">
      <formula>0</formula>
      <formula>0.49</formula>
    </cfRule>
  </conditionalFormatting>
  <conditionalFormatting sqref="C20:C23">
    <cfRule type="cellIs" dxfId="142" priority="23" operator="between">
      <formula>0</formula>
      <formula>0.5</formula>
    </cfRule>
    <cfRule type="cellIs" dxfId="141" priority="24" operator="between">
      <formula>0</formula>
      <formula>0.49</formula>
    </cfRule>
  </conditionalFormatting>
  <conditionalFormatting sqref="C33">
    <cfRule type="cellIs" dxfId="140" priority="39" operator="between">
      <formula>0</formula>
      <formula>0.5</formula>
    </cfRule>
    <cfRule type="cellIs" dxfId="139" priority="40" operator="between">
      <formula>0</formula>
      <formula>0.49</formula>
    </cfRule>
  </conditionalFormatting>
  <conditionalFormatting sqref="D12">
    <cfRule type="cellIs" dxfId="138" priority="1" operator="between">
      <formula>0</formula>
      <formula>0.5</formula>
    </cfRule>
    <cfRule type="cellIs" dxfId="137" priority="2" operator="between">
      <formula>0</formula>
      <formula>0.49</formula>
    </cfRule>
  </conditionalFormatting>
  <conditionalFormatting sqref="D16">
    <cfRule type="cellIs" dxfId="136" priority="106" operator="between">
      <formula>0</formula>
      <formula>0.5</formula>
    </cfRule>
    <cfRule type="cellIs" dxfId="135" priority="107" operator="between">
      <formula>0</formula>
      <formula>0.49</formula>
    </cfRule>
  </conditionalFormatting>
  <conditionalFormatting sqref="D30:D31">
    <cfRule type="cellIs" dxfId="134" priority="7" operator="between">
      <formula>0</formula>
      <formula>0.5</formula>
    </cfRule>
    <cfRule type="cellIs" dxfId="133" priority="8" operator="between">
      <formula>0</formula>
      <formula>0.49</formula>
    </cfRule>
  </conditionalFormatting>
  <conditionalFormatting sqref="D36">
    <cfRule type="cellIs" dxfId="132" priority="59" operator="between">
      <formula>0</formula>
      <formula>0.49</formula>
    </cfRule>
  </conditionalFormatting>
  <conditionalFormatting sqref="D43:D44">
    <cfRule type="cellIs" dxfId="131" priority="5" operator="between">
      <formula>0</formula>
      <formula>0.5</formula>
    </cfRule>
    <cfRule type="cellIs" dxfId="130" priority="6" operator="between">
      <formula>0</formula>
      <formula>0.49</formula>
    </cfRule>
  </conditionalFormatting>
  <conditionalFormatting sqref="D46">
    <cfRule type="cellIs" dxfId="129" priority="11" operator="between">
      <formula>0</formula>
      <formula>0.5</formula>
    </cfRule>
    <cfRule type="cellIs" dxfId="128" priority="12" operator="between">
      <formula>0</formula>
      <formula>0.49</formula>
    </cfRule>
  </conditionalFormatting>
  <conditionalFormatting sqref="D11:E11">
    <cfRule type="cellIs" dxfId="127" priority="3" operator="between">
      <formula>0</formula>
      <formula>0.5</formula>
    </cfRule>
    <cfRule type="cellIs" dxfId="126" priority="4" operator="between">
      <formula>0</formula>
      <formula>0.49</formula>
    </cfRule>
  </conditionalFormatting>
  <conditionalFormatting sqref="D17:E17">
    <cfRule type="cellIs" dxfId="125" priority="77" operator="between">
      <formula>0</formula>
      <formula>0.49</formula>
    </cfRule>
    <cfRule type="cellIs" dxfId="124" priority="76" operator="between">
      <formula>0</formula>
      <formula>0.5</formula>
    </cfRule>
  </conditionalFormatting>
  <conditionalFormatting sqref="D22:E23">
    <cfRule type="cellIs" dxfId="123" priority="155" operator="between">
      <formula>0</formula>
      <formula>0.49</formula>
    </cfRule>
    <cfRule type="cellIs" dxfId="122" priority="154" operator="between">
      <formula>0</formula>
      <formula>0.5</formula>
    </cfRule>
  </conditionalFormatting>
  <conditionalFormatting sqref="D28:E28">
    <cfRule type="cellIs" dxfId="121" priority="13" operator="between">
      <formula>0</formula>
      <formula>0.5</formula>
    </cfRule>
    <cfRule type="cellIs" dxfId="120" priority="14" operator="between">
      <formula>0</formula>
      <formula>0.49</formula>
    </cfRule>
  </conditionalFormatting>
  <conditionalFormatting sqref="D35:E35">
    <cfRule type="cellIs" dxfId="119" priority="191" operator="between">
      <formula>0</formula>
      <formula>0.49</formula>
    </cfRule>
  </conditionalFormatting>
  <conditionalFormatting sqref="D35:E36">
    <cfRule type="cellIs" dxfId="118" priority="58" operator="between">
      <formula>0</formula>
      <formula>0.5</formula>
    </cfRule>
  </conditionalFormatting>
  <conditionalFormatting sqref="E7">
    <cfRule type="cellIs" dxfId="117" priority="150" operator="between">
      <formula>0</formula>
      <formula>0.5</formula>
    </cfRule>
    <cfRule type="cellIs" dxfId="116" priority="151" operator="between">
      <formula>0</formula>
      <formula>0.49</formula>
    </cfRule>
  </conditionalFormatting>
  <conditionalFormatting sqref="E36">
    <cfRule type="cellIs" dxfId="115" priority="105" operator="between">
      <formula>-0.49</formula>
      <formula>0</formula>
    </cfRule>
  </conditionalFormatting>
  <conditionalFormatting sqref="E38">
    <cfRule type="cellIs" dxfId="114" priority="34" operator="between">
      <formula>0</formula>
      <formula>0.49</formula>
    </cfRule>
    <cfRule type="cellIs" dxfId="113" priority="33" operator="between">
      <formula>0</formula>
      <formula>0.5</formula>
    </cfRule>
  </conditionalFormatting>
  <conditionalFormatting sqref="F40:F41">
    <cfRule type="cellIs" dxfId="112" priority="111" operator="between">
      <formula>0</formula>
      <formula>0.49</formula>
    </cfRule>
    <cfRule type="cellIs" dxfId="111" priority="110" operator="between">
      <formula>0</formula>
      <formula>0.5</formula>
    </cfRule>
  </conditionalFormatting>
  <conditionalFormatting sqref="F43:G43">
    <cfRule type="cellIs" dxfId="110" priority="27" operator="between">
      <formula>0</formula>
      <formula>0.5</formula>
    </cfRule>
    <cfRule type="cellIs" dxfId="109" priority="28" operator="between">
      <formula>0</formula>
      <formula>0.49</formula>
    </cfRule>
  </conditionalFormatting>
  <conditionalFormatting sqref="G22">
    <cfRule type="cellIs" dxfId="108" priority="204" operator="between">
      <formula>0</formula>
      <formula>0.5</formula>
    </cfRule>
    <cfRule type="cellIs" dxfId="107" priority="205" operator="between">
      <formula>0</formula>
      <formula>0.49</formula>
    </cfRule>
  </conditionalFormatting>
  <conditionalFormatting sqref="G27:G28">
    <cfRule type="cellIs" dxfId="106" priority="101" operator="between">
      <formula>0</formula>
      <formula>0.49</formula>
    </cfRule>
    <cfRule type="cellIs" dxfId="105" priority="100" operator="between">
      <formula>0</formula>
      <formula>0.5</formula>
    </cfRule>
  </conditionalFormatting>
  <conditionalFormatting sqref="G39:G40">
    <cfRule type="cellIs" dxfId="104" priority="66" operator="between">
      <formula>0</formula>
      <formula>0.5</formula>
    </cfRule>
    <cfRule type="cellIs" dxfId="103" priority="67" operator="between">
      <formula>0</formula>
      <formula>0.49</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2" t="s">
        <v>30</v>
      </c>
      <c r="B1" s="52"/>
      <c r="C1" s="52"/>
      <c r="D1" s="6"/>
      <c r="E1" s="6"/>
      <c r="F1" s="6"/>
      <c r="G1" s="6"/>
      <c r="H1" s="3"/>
    </row>
    <row r="2" spans="1:8" x14ac:dyDescent="0.2">
      <c r="A2" s="53"/>
      <c r="B2" s="53"/>
      <c r="C2" s="53"/>
      <c r="D2" s="64"/>
      <c r="E2" s="64"/>
      <c r="F2" s="64"/>
      <c r="G2" s="107"/>
      <c r="H2" s="54" t="s">
        <v>149</v>
      </c>
    </row>
    <row r="3" spans="1:8" x14ac:dyDescent="0.2">
      <c r="A3" s="55"/>
      <c r="B3" s="781">
        <f>INDICE!A3</f>
        <v>46265</v>
      </c>
      <c r="C3" s="782"/>
      <c r="D3" s="782" t="s">
        <v>115</v>
      </c>
      <c r="E3" s="782"/>
      <c r="F3" s="782" t="s">
        <v>116</v>
      </c>
      <c r="G3" s="782"/>
      <c r="H3" s="782"/>
    </row>
    <row r="4" spans="1:8" x14ac:dyDescent="0.2">
      <c r="A4" s="65"/>
      <c r="B4" s="81" t="s">
        <v>47</v>
      </c>
      <c r="C4" s="81" t="s">
        <v>441</v>
      </c>
      <c r="D4" s="81" t="s">
        <v>47</v>
      </c>
      <c r="E4" s="81" t="s">
        <v>441</v>
      </c>
      <c r="F4" s="81" t="s">
        <v>47</v>
      </c>
      <c r="G4" s="82" t="s">
        <v>441</v>
      </c>
      <c r="H4" s="82" t="s">
        <v>119</v>
      </c>
    </row>
    <row r="5" spans="1:8" x14ac:dyDescent="0.2">
      <c r="A5" t="s">
        <v>585</v>
      </c>
      <c r="B5" s="713">
        <v>4.9000000000000002E-2</v>
      </c>
      <c r="C5" s="72" t="s">
        <v>140</v>
      </c>
      <c r="D5" s="714">
        <v>0.63800000000000001</v>
      </c>
      <c r="E5" s="72">
        <v>-22.946859903381643</v>
      </c>
      <c r="F5" s="714">
        <v>1.1080000000000001</v>
      </c>
      <c r="G5" s="186">
        <v>-7.1669152269718621</v>
      </c>
      <c r="H5" s="472">
        <v>100</v>
      </c>
    </row>
    <row r="6" spans="1:8" x14ac:dyDescent="0.2">
      <c r="A6" s="187" t="s">
        <v>241</v>
      </c>
      <c r="B6" s="721">
        <v>4.9000000000000002E-2</v>
      </c>
      <c r="C6" s="708" t="s">
        <v>140</v>
      </c>
      <c r="D6" s="712">
        <v>0.63800000000000001</v>
      </c>
      <c r="E6" s="708">
        <v>-22.946859903381643</v>
      </c>
      <c r="F6" s="715">
        <v>1.1080000000000001</v>
      </c>
      <c r="G6" s="187">
        <v>-7.1669152269718621</v>
      </c>
      <c r="H6" s="187">
        <v>100</v>
      </c>
    </row>
    <row r="7" spans="1:8" x14ac:dyDescent="0.2">
      <c r="A7" s="554" t="s">
        <v>242</v>
      </c>
      <c r="B7" s="674">
        <f>B6/'Consumo PP'!B11*100</f>
        <v>9.7705338871157668E-4</v>
      </c>
      <c r="C7" s="617"/>
      <c r="D7" s="674">
        <f>D6/'Consumo PP'!D11*100</f>
        <v>1.589455283319554E-3</v>
      </c>
      <c r="E7" s="617"/>
      <c r="F7" s="674">
        <f>F6/'Consumo PP'!F11*100</f>
        <v>1.8344106787229835E-3</v>
      </c>
      <c r="G7" s="554"/>
      <c r="H7" s="616"/>
    </row>
    <row r="8" spans="1:8" x14ac:dyDescent="0.2">
      <c r="A8" s="79" t="s">
        <v>561</v>
      </c>
      <c r="B8" s="58"/>
      <c r="C8" s="107"/>
      <c r="D8" s="107"/>
      <c r="E8" s="107"/>
      <c r="F8" s="107"/>
      <c r="G8" s="107"/>
      <c r="H8" s="160" t="s">
        <v>217</v>
      </c>
    </row>
    <row r="9" spans="1:8" s="1" customFormat="1" x14ac:dyDescent="0.2">
      <c r="A9" s="79" t="s">
        <v>516</v>
      </c>
      <c r="B9" s="107"/>
    </row>
    <row r="10" spans="1:8" s="1" customFormat="1" x14ac:dyDescent="0.2">
      <c r="A10" s="717" t="s">
        <v>523</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2"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243</v>
      </c>
      <c r="B1" s="418"/>
      <c r="C1" s="1"/>
      <c r="D1" s="1"/>
      <c r="E1" s="1"/>
      <c r="F1" s="1"/>
      <c r="G1" s="1"/>
    </row>
    <row r="2" spans="1:7" x14ac:dyDescent="0.2">
      <c r="A2" s="1"/>
      <c r="B2" s="1"/>
      <c r="C2" s="1"/>
      <c r="D2" s="1"/>
      <c r="E2" s="1"/>
      <c r="F2" s="1"/>
      <c r="G2" s="54" t="s">
        <v>149</v>
      </c>
    </row>
    <row r="3" spans="1:7" x14ac:dyDescent="0.2">
      <c r="A3" s="55"/>
      <c r="B3" s="785">
        <f>INDICE!A3</f>
        <v>46265</v>
      </c>
      <c r="C3" s="785"/>
      <c r="D3" s="783" t="s">
        <v>115</v>
      </c>
      <c r="E3" s="783"/>
      <c r="F3" s="783" t="s">
        <v>116</v>
      </c>
      <c r="G3" s="783"/>
    </row>
    <row r="4" spans="1:7" x14ac:dyDescent="0.2">
      <c r="A4" s="65"/>
      <c r="B4" s="605" t="s">
        <v>47</v>
      </c>
      <c r="C4" s="195" t="s">
        <v>441</v>
      </c>
      <c r="D4" s="605" t="s">
        <v>47</v>
      </c>
      <c r="E4" s="195" t="s">
        <v>441</v>
      </c>
      <c r="F4" s="605" t="s">
        <v>47</v>
      </c>
      <c r="G4" s="195" t="s">
        <v>441</v>
      </c>
    </row>
    <row r="5" spans="1:7" ht="15" x14ac:dyDescent="0.25">
      <c r="A5" s="413" t="s">
        <v>114</v>
      </c>
      <c r="B5" s="416">
        <v>5674.8230000000003</v>
      </c>
      <c r="C5" s="414">
        <v>3.1003187398077374</v>
      </c>
      <c r="D5" s="415">
        <v>41432.157999999996</v>
      </c>
      <c r="E5" s="414">
        <v>1.6079285468853721</v>
      </c>
      <c r="F5" s="417">
        <v>63144.484999999986</v>
      </c>
      <c r="G5" s="414">
        <v>2.3581719065578501</v>
      </c>
    </row>
    <row r="6" spans="1:7" x14ac:dyDescent="0.2">
      <c r="A6" s="79"/>
      <c r="B6" s="1"/>
      <c r="C6" s="1"/>
      <c r="D6" s="1"/>
      <c r="E6" s="1"/>
      <c r="F6" s="1"/>
      <c r="G6" s="54" t="s">
        <v>217</v>
      </c>
    </row>
    <row r="7" spans="1:7" x14ac:dyDescent="0.2">
      <c r="A7" s="79" t="s">
        <v>561</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1"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8" customWidth="1"/>
    <col min="2" max="2" width="12.125" style="68" customWidth="1"/>
    <col min="3" max="3" width="12.625" style="68" customWidth="1"/>
    <col min="4" max="4" width="11" style="68"/>
    <col min="5" max="5" width="12.625" style="68" customWidth="1"/>
    <col min="6" max="6" width="13.5" style="68" customWidth="1"/>
    <col min="7" max="7" width="11" style="68"/>
    <col min="8" max="8" width="15.625" style="68" customWidth="1"/>
    <col min="9" max="10" width="11" style="68"/>
    <col min="11" max="12" width="11.5" style="68" customWidth="1"/>
    <col min="13" max="256" width="11" style="68"/>
    <col min="257" max="257" width="32.125" style="68" customWidth="1"/>
    <col min="258" max="258" width="12.125" style="68" customWidth="1"/>
    <col min="259" max="259" width="12.625" style="68" customWidth="1"/>
    <col min="260" max="260" width="11" style="68"/>
    <col min="261" max="261" width="12.625" style="68" customWidth="1"/>
    <col min="262" max="262" width="13.5" style="68" customWidth="1"/>
    <col min="263" max="263" width="11" style="68"/>
    <col min="264" max="264" width="12.125" style="68" customWidth="1"/>
    <col min="265" max="266" width="11" style="68"/>
    <col min="267" max="268" width="11.5" style="68" customWidth="1"/>
    <col min="269" max="512" width="11" style="68"/>
    <col min="513" max="513" width="32.125" style="68" customWidth="1"/>
    <col min="514" max="514" width="12.125" style="68" customWidth="1"/>
    <col min="515" max="515" width="12.625" style="68" customWidth="1"/>
    <col min="516" max="516" width="11" style="68"/>
    <col min="517" max="517" width="12.625" style="68" customWidth="1"/>
    <col min="518" max="518" width="13.5" style="68" customWidth="1"/>
    <col min="519" max="519" width="11" style="68"/>
    <col min="520" max="520" width="12.125" style="68" customWidth="1"/>
    <col min="521" max="522" width="11" style="68"/>
    <col min="523" max="524" width="11.5" style="68" customWidth="1"/>
    <col min="525" max="768" width="11" style="68"/>
    <col min="769" max="769" width="32.125" style="68" customWidth="1"/>
    <col min="770" max="770" width="12.125" style="68" customWidth="1"/>
    <col min="771" max="771" width="12.625" style="68" customWidth="1"/>
    <col min="772" max="772" width="11" style="68"/>
    <col min="773" max="773" width="12.625" style="68" customWidth="1"/>
    <col min="774" max="774" width="13.5" style="68" customWidth="1"/>
    <col min="775" max="775" width="11" style="68"/>
    <col min="776" max="776" width="12.125" style="68" customWidth="1"/>
    <col min="777" max="778" width="11" style="68"/>
    <col min="779" max="780" width="11.5" style="68" customWidth="1"/>
    <col min="781" max="1024" width="11" style="68"/>
    <col min="1025" max="1025" width="32.125" style="68" customWidth="1"/>
    <col min="1026" max="1026" width="12.125" style="68" customWidth="1"/>
    <col min="1027" max="1027" width="12.625" style="68" customWidth="1"/>
    <col min="1028" max="1028" width="11" style="68"/>
    <col min="1029" max="1029" width="12.625" style="68" customWidth="1"/>
    <col min="1030" max="1030" width="13.5" style="68" customWidth="1"/>
    <col min="1031" max="1031" width="11" style="68"/>
    <col min="1032" max="1032" width="12.125" style="68" customWidth="1"/>
    <col min="1033" max="1034" width="11" style="68"/>
    <col min="1035" max="1036" width="11.5" style="68" customWidth="1"/>
    <col min="1037" max="1280" width="11" style="68"/>
    <col min="1281" max="1281" width="32.125" style="68" customWidth="1"/>
    <col min="1282" max="1282" width="12.125" style="68" customWidth="1"/>
    <col min="1283" max="1283" width="12.625" style="68" customWidth="1"/>
    <col min="1284" max="1284" width="11" style="68"/>
    <col min="1285" max="1285" width="12.625" style="68" customWidth="1"/>
    <col min="1286" max="1286" width="13.5" style="68" customWidth="1"/>
    <col min="1287" max="1287" width="11" style="68"/>
    <col min="1288" max="1288" width="12.125" style="68" customWidth="1"/>
    <col min="1289" max="1290" width="11" style="68"/>
    <col min="1291" max="1292" width="11.5" style="68" customWidth="1"/>
    <col min="1293" max="1536" width="11" style="68"/>
    <col min="1537" max="1537" width="32.125" style="68" customWidth="1"/>
    <col min="1538" max="1538" width="12.125" style="68" customWidth="1"/>
    <col min="1539" max="1539" width="12.625" style="68" customWidth="1"/>
    <col min="1540" max="1540" width="11" style="68"/>
    <col min="1541" max="1541" width="12.625" style="68" customWidth="1"/>
    <col min="1542" max="1542" width="13.5" style="68" customWidth="1"/>
    <col min="1543" max="1543" width="11" style="68"/>
    <col min="1544" max="1544" width="12.125" style="68" customWidth="1"/>
    <col min="1545" max="1546" width="11" style="68"/>
    <col min="1547" max="1548" width="11.5" style="68" customWidth="1"/>
    <col min="1549" max="1792" width="11" style="68"/>
    <col min="1793" max="1793" width="32.125" style="68" customWidth="1"/>
    <col min="1794" max="1794" width="12.125" style="68" customWidth="1"/>
    <col min="1795" max="1795" width="12.625" style="68" customWidth="1"/>
    <col min="1796" max="1796" width="11" style="68"/>
    <col min="1797" max="1797" width="12.625" style="68" customWidth="1"/>
    <col min="1798" max="1798" width="13.5" style="68" customWidth="1"/>
    <col min="1799" max="1799" width="11" style="68"/>
    <col min="1800" max="1800" width="12.125" style="68" customWidth="1"/>
    <col min="1801" max="1802" width="11" style="68"/>
    <col min="1803" max="1804" width="11.5" style="68" customWidth="1"/>
    <col min="1805" max="2048" width="11" style="68"/>
    <col min="2049" max="2049" width="32.125" style="68" customWidth="1"/>
    <col min="2050" max="2050" width="12.125" style="68" customWidth="1"/>
    <col min="2051" max="2051" width="12.625" style="68" customWidth="1"/>
    <col min="2052" max="2052" width="11" style="68"/>
    <col min="2053" max="2053" width="12.625" style="68" customWidth="1"/>
    <col min="2054" max="2054" width="13.5" style="68" customWidth="1"/>
    <col min="2055" max="2055" width="11" style="68"/>
    <col min="2056" max="2056" width="12.125" style="68" customWidth="1"/>
    <col min="2057" max="2058" width="11" style="68"/>
    <col min="2059" max="2060" width="11.5" style="68" customWidth="1"/>
    <col min="2061" max="2304" width="11" style="68"/>
    <col min="2305" max="2305" width="32.125" style="68" customWidth="1"/>
    <col min="2306" max="2306" width="12.125" style="68" customWidth="1"/>
    <col min="2307" max="2307" width="12.625" style="68" customWidth="1"/>
    <col min="2308" max="2308" width="11" style="68"/>
    <col min="2309" max="2309" width="12.625" style="68" customWidth="1"/>
    <col min="2310" max="2310" width="13.5" style="68" customWidth="1"/>
    <col min="2311" max="2311" width="11" style="68"/>
    <col min="2312" max="2312" width="12.125" style="68" customWidth="1"/>
    <col min="2313" max="2314" width="11" style="68"/>
    <col min="2315" max="2316" width="11.5" style="68" customWidth="1"/>
    <col min="2317" max="2560" width="11" style="68"/>
    <col min="2561" max="2561" width="32.125" style="68" customWidth="1"/>
    <col min="2562" max="2562" width="12.125" style="68" customWidth="1"/>
    <col min="2563" max="2563" width="12.625" style="68" customWidth="1"/>
    <col min="2564" max="2564" width="11" style="68"/>
    <col min="2565" max="2565" width="12.625" style="68" customWidth="1"/>
    <col min="2566" max="2566" width="13.5" style="68" customWidth="1"/>
    <col min="2567" max="2567" width="11" style="68"/>
    <col min="2568" max="2568" width="12.125" style="68" customWidth="1"/>
    <col min="2569" max="2570" width="11" style="68"/>
    <col min="2571" max="2572" width="11.5" style="68" customWidth="1"/>
    <col min="2573" max="2816" width="11" style="68"/>
    <col min="2817" max="2817" width="32.125" style="68" customWidth="1"/>
    <col min="2818" max="2818" width="12.125" style="68" customWidth="1"/>
    <col min="2819" max="2819" width="12.625" style="68" customWidth="1"/>
    <col min="2820" max="2820" width="11" style="68"/>
    <col min="2821" max="2821" width="12.625" style="68" customWidth="1"/>
    <col min="2822" max="2822" width="13.5" style="68" customWidth="1"/>
    <col min="2823" max="2823" width="11" style="68"/>
    <col min="2824" max="2824" width="12.125" style="68" customWidth="1"/>
    <col min="2825" max="2826" width="11" style="68"/>
    <col min="2827" max="2828" width="11.5" style="68" customWidth="1"/>
    <col min="2829" max="3072" width="11" style="68"/>
    <col min="3073" max="3073" width="32.125" style="68" customWidth="1"/>
    <col min="3074" max="3074" width="12.125" style="68" customWidth="1"/>
    <col min="3075" max="3075" width="12.625" style="68" customWidth="1"/>
    <col min="3076" max="3076" width="11" style="68"/>
    <col min="3077" max="3077" width="12.625" style="68" customWidth="1"/>
    <col min="3078" max="3078" width="13.5" style="68" customWidth="1"/>
    <col min="3079" max="3079" width="11" style="68"/>
    <col min="3080" max="3080" width="12.125" style="68" customWidth="1"/>
    <col min="3081" max="3082" width="11" style="68"/>
    <col min="3083" max="3084" width="11.5" style="68" customWidth="1"/>
    <col min="3085" max="3328" width="11" style="68"/>
    <col min="3329" max="3329" width="32.125" style="68" customWidth="1"/>
    <col min="3330" max="3330" width="12.125" style="68" customWidth="1"/>
    <col min="3331" max="3331" width="12.625" style="68" customWidth="1"/>
    <col min="3332" max="3332" width="11" style="68"/>
    <col min="3333" max="3333" width="12.625" style="68" customWidth="1"/>
    <col min="3334" max="3334" width="13.5" style="68" customWidth="1"/>
    <col min="3335" max="3335" width="11" style="68"/>
    <col min="3336" max="3336" width="12.125" style="68" customWidth="1"/>
    <col min="3337" max="3338" width="11" style="68"/>
    <col min="3339" max="3340" width="11.5" style="68" customWidth="1"/>
    <col min="3341" max="3584" width="11" style="68"/>
    <col min="3585" max="3585" width="32.125" style="68" customWidth="1"/>
    <col min="3586" max="3586" width="12.125" style="68" customWidth="1"/>
    <col min="3587" max="3587" width="12.625" style="68" customWidth="1"/>
    <col min="3588" max="3588" width="11" style="68"/>
    <col min="3589" max="3589" width="12.625" style="68" customWidth="1"/>
    <col min="3590" max="3590" width="13.5" style="68" customWidth="1"/>
    <col min="3591" max="3591" width="11" style="68"/>
    <col min="3592" max="3592" width="12.125" style="68" customWidth="1"/>
    <col min="3593" max="3594" width="11" style="68"/>
    <col min="3595" max="3596" width="11.5" style="68" customWidth="1"/>
    <col min="3597" max="3840" width="11" style="68"/>
    <col min="3841" max="3841" width="32.125" style="68" customWidth="1"/>
    <col min="3842" max="3842" width="12.125" style="68" customWidth="1"/>
    <col min="3843" max="3843" width="12.625" style="68" customWidth="1"/>
    <col min="3844" max="3844" width="11" style="68"/>
    <col min="3845" max="3845" width="12.625" style="68" customWidth="1"/>
    <col min="3846" max="3846" width="13.5" style="68" customWidth="1"/>
    <col min="3847" max="3847" width="11" style="68"/>
    <col min="3848" max="3848" width="12.125" style="68" customWidth="1"/>
    <col min="3849" max="3850" width="11" style="68"/>
    <col min="3851" max="3852" width="11.5" style="68" customWidth="1"/>
    <col min="3853" max="4096" width="11" style="68"/>
    <col min="4097" max="4097" width="32.125" style="68" customWidth="1"/>
    <col min="4098" max="4098" width="12.125" style="68" customWidth="1"/>
    <col min="4099" max="4099" width="12.625" style="68" customWidth="1"/>
    <col min="4100" max="4100" width="11" style="68"/>
    <col min="4101" max="4101" width="12.625" style="68" customWidth="1"/>
    <col min="4102" max="4102" width="13.5" style="68" customWidth="1"/>
    <col min="4103" max="4103" width="11" style="68"/>
    <col min="4104" max="4104" width="12.125" style="68" customWidth="1"/>
    <col min="4105" max="4106" width="11" style="68"/>
    <col min="4107" max="4108" width="11.5" style="68" customWidth="1"/>
    <col min="4109" max="4352" width="11" style="68"/>
    <col min="4353" max="4353" width="32.125" style="68" customWidth="1"/>
    <col min="4354" max="4354" width="12.125" style="68" customWidth="1"/>
    <col min="4355" max="4355" width="12.625" style="68" customWidth="1"/>
    <col min="4356" max="4356" width="11" style="68"/>
    <col min="4357" max="4357" width="12.625" style="68" customWidth="1"/>
    <col min="4358" max="4358" width="13.5" style="68" customWidth="1"/>
    <col min="4359" max="4359" width="11" style="68"/>
    <col min="4360" max="4360" width="12.125" style="68" customWidth="1"/>
    <col min="4361" max="4362" width="11" style="68"/>
    <col min="4363" max="4364" width="11.5" style="68" customWidth="1"/>
    <col min="4365" max="4608" width="11" style="68"/>
    <col min="4609" max="4609" width="32.125" style="68" customWidth="1"/>
    <col min="4610" max="4610" width="12.125" style="68" customWidth="1"/>
    <col min="4611" max="4611" width="12.625" style="68" customWidth="1"/>
    <col min="4612" max="4612" width="11" style="68"/>
    <col min="4613" max="4613" width="12.625" style="68" customWidth="1"/>
    <col min="4614" max="4614" width="13.5" style="68" customWidth="1"/>
    <col min="4615" max="4615" width="11" style="68"/>
    <col min="4616" max="4616" width="12.125" style="68" customWidth="1"/>
    <col min="4617" max="4618" width="11" style="68"/>
    <col min="4619" max="4620" width="11.5" style="68" customWidth="1"/>
    <col min="4621" max="4864" width="11" style="68"/>
    <col min="4865" max="4865" width="32.125" style="68" customWidth="1"/>
    <col min="4866" max="4866" width="12.125" style="68" customWidth="1"/>
    <col min="4867" max="4867" width="12.625" style="68" customWidth="1"/>
    <col min="4868" max="4868" width="11" style="68"/>
    <col min="4869" max="4869" width="12.625" style="68" customWidth="1"/>
    <col min="4870" max="4870" width="13.5" style="68" customWidth="1"/>
    <col min="4871" max="4871" width="11" style="68"/>
    <col min="4872" max="4872" width="12.125" style="68" customWidth="1"/>
    <col min="4873" max="4874" width="11" style="68"/>
    <col min="4875" max="4876" width="11.5" style="68" customWidth="1"/>
    <col min="4877" max="5120" width="11" style="68"/>
    <col min="5121" max="5121" width="32.125" style="68" customWidth="1"/>
    <col min="5122" max="5122" width="12.125" style="68" customWidth="1"/>
    <col min="5123" max="5123" width="12.625" style="68" customWidth="1"/>
    <col min="5124" max="5124" width="11" style="68"/>
    <col min="5125" max="5125" width="12.625" style="68" customWidth="1"/>
    <col min="5126" max="5126" width="13.5" style="68" customWidth="1"/>
    <col min="5127" max="5127" width="11" style="68"/>
    <col min="5128" max="5128" width="12.125" style="68" customWidth="1"/>
    <col min="5129" max="5130" width="11" style="68"/>
    <col min="5131" max="5132" width="11.5" style="68" customWidth="1"/>
    <col min="5133" max="5376" width="11" style="68"/>
    <col min="5377" max="5377" width="32.125" style="68" customWidth="1"/>
    <col min="5378" max="5378" width="12.125" style="68" customWidth="1"/>
    <col min="5379" max="5379" width="12.625" style="68" customWidth="1"/>
    <col min="5380" max="5380" width="11" style="68"/>
    <col min="5381" max="5381" width="12.625" style="68" customWidth="1"/>
    <col min="5382" max="5382" width="13.5" style="68" customWidth="1"/>
    <col min="5383" max="5383" width="11" style="68"/>
    <col min="5384" max="5384" width="12.125" style="68" customWidth="1"/>
    <col min="5385" max="5386" width="11" style="68"/>
    <col min="5387" max="5388" width="11.5" style="68" customWidth="1"/>
    <col min="5389" max="5632" width="11" style="68"/>
    <col min="5633" max="5633" width="32.125" style="68" customWidth="1"/>
    <col min="5634" max="5634" width="12.125" style="68" customWidth="1"/>
    <col min="5635" max="5635" width="12.625" style="68" customWidth="1"/>
    <col min="5636" max="5636" width="11" style="68"/>
    <col min="5637" max="5637" width="12.625" style="68" customWidth="1"/>
    <col min="5638" max="5638" width="13.5" style="68" customWidth="1"/>
    <col min="5639" max="5639" width="11" style="68"/>
    <col min="5640" max="5640" width="12.125" style="68" customWidth="1"/>
    <col min="5641" max="5642" width="11" style="68"/>
    <col min="5643" max="5644" width="11.5" style="68" customWidth="1"/>
    <col min="5645" max="5888" width="11" style="68"/>
    <col min="5889" max="5889" width="32.125" style="68" customWidth="1"/>
    <col min="5890" max="5890" width="12.125" style="68" customWidth="1"/>
    <col min="5891" max="5891" width="12.625" style="68" customWidth="1"/>
    <col min="5892" max="5892" width="11" style="68"/>
    <col min="5893" max="5893" width="12.625" style="68" customWidth="1"/>
    <col min="5894" max="5894" width="13.5" style="68" customWidth="1"/>
    <col min="5895" max="5895" width="11" style="68"/>
    <col min="5896" max="5896" width="12.125" style="68" customWidth="1"/>
    <col min="5897" max="5898" width="11" style="68"/>
    <col min="5899" max="5900" width="11.5" style="68" customWidth="1"/>
    <col min="5901" max="6144" width="11" style="68"/>
    <col min="6145" max="6145" width="32.125" style="68" customWidth="1"/>
    <col min="6146" max="6146" width="12.125" style="68" customWidth="1"/>
    <col min="6147" max="6147" width="12.625" style="68" customWidth="1"/>
    <col min="6148" max="6148" width="11" style="68"/>
    <col min="6149" max="6149" width="12.625" style="68" customWidth="1"/>
    <col min="6150" max="6150" width="13.5" style="68" customWidth="1"/>
    <col min="6151" max="6151" width="11" style="68"/>
    <col min="6152" max="6152" width="12.125" style="68" customWidth="1"/>
    <col min="6153" max="6154" width="11" style="68"/>
    <col min="6155" max="6156" width="11.5" style="68" customWidth="1"/>
    <col min="6157" max="6400" width="11" style="68"/>
    <col min="6401" max="6401" width="32.125" style="68" customWidth="1"/>
    <col min="6402" max="6402" width="12.125" style="68" customWidth="1"/>
    <col min="6403" max="6403" width="12.625" style="68" customWidth="1"/>
    <col min="6404" max="6404" width="11" style="68"/>
    <col min="6405" max="6405" width="12.625" style="68" customWidth="1"/>
    <col min="6406" max="6406" width="13.5" style="68" customWidth="1"/>
    <col min="6407" max="6407" width="11" style="68"/>
    <col min="6408" max="6408" width="12.125" style="68" customWidth="1"/>
    <col min="6409" max="6410" width="11" style="68"/>
    <col min="6411" max="6412" width="11.5" style="68" customWidth="1"/>
    <col min="6413" max="6656" width="11" style="68"/>
    <col min="6657" max="6657" width="32.125" style="68" customWidth="1"/>
    <col min="6658" max="6658" width="12.125" style="68" customWidth="1"/>
    <col min="6659" max="6659" width="12.625" style="68" customWidth="1"/>
    <col min="6660" max="6660" width="11" style="68"/>
    <col min="6661" max="6661" width="12.625" style="68" customWidth="1"/>
    <col min="6662" max="6662" width="13.5" style="68" customWidth="1"/>
    <col min="6663" max="6663" width="11" style="68"/>
    <col min="6664" max="6664" width="12.125" style="68" customWidth="1"/>
    <col min="6665" max="6666" width="11" style="68"/>
    <col min="6667" max="6668" width="11.5" style="68" customWidth="1"/>
    <col min="6669" max="6912" width="11" style="68"/>
    <col min="6913" max="6913" width="32.125" style="68" customWidth="1"/>
    <col min="6914" max="6914" width="12.125" style="68" customWidth="1"/>
    <col min="6915" max="6915" width="12.625" style="68" customWidth="1"/>
    <col min="6916" max="6916" width="11" style="68"/>
    <col min="6917" max="6917" width="12.625" style="68" customWidth="1"/>
    <col min="6918" max="6918" width="13.5" style="68" customWidth="1"/>
    <col min="6919" max="6919" width="11" style="68"/>
    <col min="6920" max="6920" width="12.125" style="68" customWidth="1"/>
    <col min="6921" max="6922" width="11" style="68"/>
    <col min="6923" max="6924" width="11.5" style="68" customWidth="1"/>
    <col min="6925" max="7168" width="11" style="68"/>
    <col min="7169" max="7169" width="32.125" style="68" customWidth="1"/>
    <col min="7170" max="7170" width="12.125" style="68" customWidth="1"/>
    <col min="7171" max="7171" width="12.625" style="68" customWidth="1"/>
    <col min="7172" max="7172" width="11" style="68"/>
    <col min="7173" max="7173" width="12.625" style="68" customWidth="1"/>
    <col min="7174" max="7174" width="13.5" style="68" customWidth="1"/>
    <col min="7175" max="7175" width="11" style="68"/>
    <col min="7176" max="7176" width="12.125" style="68" customWidth="1"/>
    <col min="7177" max="7178" width="11" style="68"/>
    <col min="7179" max="7180" width="11.5" style="68" customWidth="1"/>
    <col min="7181" max="7424" width="11" style="68"/>
    <col min="7425" max="7425" width="32.125" style="68" customWidth="1"/>
    <col min="7426" max="7426" width="12.125" style="68" customWidth="1"/>
    <col min="7427" max="7427" width="12.625" style="68" customWidth="1"/>
    <col min="7428" max="7428" width="11" style="68"/>
    <col min="7429" max="7429" width="12.625" style="68" customWidth="1"/>
    <col min="7430" max="7430" width="13.5" style="68" customWidth="1"/>
    <col min="7431" max="7431" width="11" style="68"/>
    <col min="7432" max="7432" width="12.125" style="68" customWidth="1"/>
    <col min="7433" max="7434" width="11" style="68"/>
    <col min="7435" max="7436" width="11.5" style="68" customWidth="1"/>
    <col min="7437" max="7680" width="11" style="68"/>
    <col min="7681" max="7681" width="32.125" style="68" customWidth="1"/>
    <col min="7682" max="7682" width="12.125" style="68" customWidth="1"/>
    <col min="7683" max="7683" width="12.625" style="68" customWidth="1"/>
    <col min="7684" max="7684" width="11" style="68"/>
    <col min="7685" max="7685" width="12.625" style="68" customWidth="1"/>
    <col min="7686" max="7686" width="13.5" style="68" customWidth="1"/>
    <col min="7687" max="7687" width="11" style="68"/>
    <col min="7688" max="7688" width="12.125" style="68" customWidth="1"/>
    <col min="7689" max="7690" width="11" style="68"/>
    <col min="7691" max="7692" width="11.5" style="68" customWidth="1"/>
    <col min="7693" max="7936" width="11" style="68"/>
    <col min="7937" max="7937" width="32.125" style="68" customWidth="1"/>
    <col min="7938" max="7938" width="12.125" style="68" customWidth="1"/>
    <col min="7939" max="7939" width="12.625" style="68" customWidth="1"/>
    <col min="7940" max="7940" width="11" style="68"/>
    <col min="7941" max="7941" width="12.625" style="68" customWidth="1"/>
    <col min="7942" max="7942" width="13.5" style="68" customWidth="1"/>
    <col min="7943" max="7943" width="11" style="68"/>
    <col min="7944" max="7944" width="12.125" style="68" customWidth="1"/>
    <col min="7945" max="7946" width="11" style="68"/>
    <col min="7947" max="7948" width="11.5" style="68" customWidth="1"/>
    <col min="7949" max="8192" width="11" style="68"/>
    <col min="8193" max="8193" width="32.125" style="68" customWidth="1"/>
    <col min="8194" max="8194" width="12.125" style="68" customWidth="1"/>
    <col min="8195" max="8195" width="12.625" style="68" customWidth="1"/>
    <col min="8196" max="8196" width="11" style="68"/>
    <col min="8197" max="8197" width="12.625" style="68" customWidth="1"/>
    <col min="8198" max="8198" width="13.5" style="68" customWidth="1"/>
    <col min="8199" max="8199" width="11" style="68"/>
    <col min="8200" max="8200" width="12.125" style="68" customWidth="1"/>
    <col min="8201" max="8202" width="11" style="68"/>
    <col min="8203" max="8204" width="11.5" style="68" customWidth="1"/>
    <col min="8205" max="8448" width="11" style="68"/>
    <col min="8449" max="8449" width="32.125" style="68" customWidth="1"/>
    <col min="8450" max="8450" width="12.125" style="68" customWidth="1"/>
    <col min="8451" max="8451" width="12.625" style="68" customWidth="1"/>
    <col min="8452" max="8452" width="11" style="68"/>
    <col min="8453" max="8453" width="12.625" style="68" customWidth="1"/>
    <col min="8454" max="8454" width="13.5" style="68" customWidth="1"/>
    <col min="8455" max="8455" width="11" style="68"/>
    <col min="8456" max="8456" width="12.125" style="68" customWidth="1"/>
    <col min="8457" max="8458" width="11" style="68"/>
    <col min="8459" max="8460" width="11.5" style="68" customWidth="1"/>
    <col min="8461" max="8704" width="11" style="68"/>
    <col min="8705" max="8705" width="32.125" style="68" customWidth="1"/>
    <col min="8706" max="8706" width="12.125" style="68" customWidth="1"/>
    <col min="8707" max="8707" width="12.625" style="68" customWidth="1"/>
    <col min="8708" max="8708" width="11" style="68"/>
    <col min="8709" max="8709" width="12.625" style="68" customWidth="1"/>
    <col min="8710" max="8710" width="13.5" style="68" customWidth="1"/>
    <col min="8711" max="8711" width="11" style="68"/>
    <col min="8712" max="8712" width="12.125" style="68" customWidth="1"/>
    <col min="8713" max="8714" width="11" style="68"/>
    <col min="8715" max="8716" width="11.5" style="68" customWidth="1"/>
    <col min="8717" max="8960" width="11" style="68"/>
    <col min="8961" max="8961" width="32.125" style="68" customWidth="1"/>
    <col min="8962" max="8962" width="12.125" style="68" customWidth="1"/>
    <col min="8963" max="8963" width="12.625" style="68" customWidth="1"/>
    <col min="8964" max="8964" width="11" style="68"/>
    <col min="8965" max="8965" width="12.625" style="68" customWidth="1"/>
    <col min="8966" max="8966" width="13.5" style="68" customWidth="1"/>
    <col min="8967" max="8967" width="11" style="68"/>
    <col min="8968" max="8968" width="12.125" style="68" customWidth="1"/>
    <col min="8969" max="8970" width="11" style="68"/>
    <col min="8971" max="8972" width="11.5" style="68" customWidth="1"/>
    <col min="8973" max="9216" width="11" style="68"/>
    <col min="9217" max="9217" width="32.125" style="68" customWidth="1"/>
    <col min="9218" max="9218" width="12.125" style="68" customWidth="1"/>
    <col min="9219" max="9219" width="12.625" style="68" customWidth="1"/>
    <col min="9220" max="9220" width="11" style="68"/>
    <col min="9221" max="9221" width="12.625" style="68" customWidth="1"/>
    <col min="9222" max="9222" width="13.5" style="68" customWidth="1"/>
    <col min="9223" max="9223" width="11" style="68"/>
    <col min="9224" max="9224" width="12.125" style="68" customWidth="1"/>
    <col min="9225" max="9226" width="11" style="68"/>
    <col min="9227" max="9228" width="11.5" style="68" customWidth="1"/>
    <col min="9229" max="9472" width="11" style="68"/>
    <col min="9473" max="9473" width="32.125" style="68" customWidth="1"/>
    <col min="9474" max="9474" width="12.125" style="68" customWidth="1"/>
    <col min="9475" max="9475" width="12.625" style="68" customWidth="1"/>
    <col min="9476" max="9476" width="11" style="68"/>
    <col min="9477" max="9477" width="12.625" style="68" customWidth="1"/>
    <col min="9478" max="9478" width="13.5" style="68" customWidth="1"/>
    <col min="9479" max="9479" width="11" style="68"/>
    <col min="9480" max="9480" width="12.125" style="68" customWidth="1"/>
    <col min="9481" max="9482" width="11" style="68"/>
    <col min="9483" max="9484" width="11.5" style="68" customWidth="1"/>
    <col min="9485" max="9728" width="11" style="68"/>
    <col min="9729" max="9729" width="32.125" style="68" customWidth="1"/>
    <col min="9730" max="9730" width="12.125" style="68" customWidth="1"/>
    <col min="9731" max="9731" width="12.625" style="68" customWidth="1"/>
    <col min="9732" max="9732" width="11" style="68"/>
    <col min="9733" max="9733" width="12.625" style="68" customWidth="1"/>
    <col min="9734" max="9734" width="13.5" style="68" customWidth="1"/>
    <col min="9735" max="9735" width="11" style="68"/>
    <col min="9736" max="9736" width="12.125" style="68" customWidth="1"/>
    <col min="9737" max="9738" width="11" style="68"/>
    <col min="9739" max="9740" width="11.5" style="68" customWidth="1"/>
    <col min="9741" max="9984" width="11" style="68"/>
    <col min="9985" max="9985" width="32.125" style="68" customWidth="1"/>
    <col min="9986" max="9986" width="12.125" style="68" customWidth="1"/>
    <col min="9987" max="9987" width="12.625" style="68" customWidth="1"/>
    <col min="9988" max="9988" width="11" style="68"/>
    <col min="9989" max="9989" width="12.625" style="68" customWidth="1"/>
    <col min="9990" max="9990" width="13.5" style="68" customWidth="1"/>
    <col min="9991" max="9991" width="11" style="68"/>
    <col min="9992" max="9992" width="12.125" style="68" customWidth="1"/>
    <col min="9993" max="9994" width="11" style="68"/>
    <col min="9995" max="9996" width="11.5" style="68" customWidth="1"/>
    <col min="9997" max="10240" width="11" style="68"/>
    <col min="10241" max="10241" width="32.125" style="68" customWidth="1"/>
    <col min="10242" max="10242" width="12.125" style="68" customWidth="1"/>
    <col min="10243" max="10243" width="12.625" style="68" customWidth="1"/>
    <col min="10244" max="10244" width="11" style="68"/>
    <col min="10245" max="10245" width="12.625" style="68" customWidth="1"/>
    <col min="10246" max="10246" width="13.5" style="68" customWidth="1"/>
    <col min="10247" max="10247" width="11" style="68"/>
    <col min="10248" max="10248" width="12.125" style="68" customWidth="1"/>
    <col min="10249" max="10250" width="11" style="68"/>
    <col min="10251" max="10252" width="11.5" style="68" customWidth="1"/>
    <col min="10253" max="10496" width="11" style="68"/>
    <col min="10497" max="10497" width="32.125" style="68" customWidth="1"/>
    <col min="10498" max="10498" width="12.125" style="68" customWidth="1"/>
    <col min="10499" max="10499" width="12.625" style="68" customWidth="1"/>
    <col min="10500" max="10500" width="11" style="68"/>
    <col min="10501" max="10501" width="12.625" style="68" customWidth="1"/>
    <col min="10502" max="10502" width="13.5" style="68" customWidth="1"/>
    <col min="10503" max="10503" width="11" style="68"/>
    <col min="10504" max="10504" width="12.125" style="68" customWidth="1"/>
    <col min="10505" max="10506" width="11" style="68"/>
    <col min="10507" max="10508" width="11.5" style="68" customWidth="1"/>
    <col min="10509" max="10752" width="11" style="68"/>
    <col min="10753" max="10753" width="32.125" style="68" customWidth="1"/>
    <col min="10754" max="10754" width="12.125" style="68" customWidth="1"/>
    <col min="10755" max="10755" width="12.625" style="68" customWidth="1"/>
    <col min="10756" max="10756" width="11" style="68"/>
    <col min="10757" max="10757" width="12.625" style="68" customWidth="1"/>
    <col min="10758" max="10758" width="13.5" style="68" customWidth="1"/>
    <col min="10759" max="10759" width="11" style="68"/>
    <col min="10760" max="10760" width="12.125" style="68" customWidth="1"/>
    <col min="10761" max="10762" width="11" style="68"/>
    <col min="10763" max="10764" width="11.5" style="68" customWidth="1"/>
    <col min="10765" max="11008" width="11" style="68"/>
    <col min="11009" max="11009" width="32.125" style="68" customWidth="1"/>
    <col min="11010" max="11010" width="12.125" style="68" customWidth="1"/>
    <col min="11011" max="11011" width="12.625" style="68" customWidth="1"/>
    <col min="11012" max="11012" width="11" style="68"/>
    <col min="11013" max="11013" width="12.625" style="68" customWidth="1"/>
    <col min="11014" max="11014" width="13.5" style="68" customWidth="1"/>
    <col min="11015" max="11015" width="11" style="68"/>
    <col min="11016" max="11016" width="12.125" style="68" customWidth="1"/>
    <col min="11017" max="11018" width="11" style="68"/>
    <col min="11019" max="11020" width="11.5" style="68" customWidth="1"/>
    <col min="11021" max="11264" width="11" style="68"/>
    <col min="11265" max="11265" width="32.125" style="68" customWidth="1"/>
    <col min="11266" max="11266" width="12.125" style="68" customWidth="1"/>
    <col min="11267" max="11267" width="12.625" style="68" customWidth="1"/>
    <col min="11268" max="11268" width="11" style="68"/>
    <col min="11269" max="11269" width="12.625" style="68" customWidth="1"/>
    <col min="11270" max="11270" width="13.5" style="68" customWidth="1"/>
    <col min="11271" max="11271" width="11" style="68"/>
    <col min="11272" max="11272" width="12.125" style="68" customWidth="1"/>
    <col min="11273" max="11274" width="11" style="68"/>
    <col min="11275" max="11276" width="11.5" style="68" customWidth="1"/>
    <col min="11277" max="11520" width="11" style="68"/>
    <col min="11521" max="11521" width="32.125" style="68" customWidth="1"/>
    <col min="11522" max="11522" width="12.125" style="68" customWidth="1"/>
    <col min="11523" max="11523" width="12.625" style="68" customWidth="1"/>
    <col min="11524" max="11524" width="11" style="68"/>
    <col min="11525" max="11525" width="12.625" style="68" customWidth="1"/>
    <col min="11526" max="11526" width="13.5" style="68" customWidth="1"/>
    <col min="11527" max="11527" width="11" style="68"/>
    <col min="11528" max="11528" width="12.125" style="68" customWidth="1"/>
    <col min="11529" max="11530" width="11" style="68"/>
    <col min="11531" max="11532" width="11.5" style="68" customWidth="1"/>
    <col min="11533" max="11776" width="11" style="68"/>
    <col min="11777" max="11777" width="32.125" style="68" customWidth="1"/>
    <col min="11778" max="11778" width="12.125" style="68" customWidth="1"/>
    <col min="11779" max="11779" width="12.625" style="68" customWidth="1"/>
    <col min="11780" max="11780" width="11" style="68"/>
    <col min="11781" max="11781" width="12.625" style="68" customWidth="1"/>
    <col min="11782" max="11782" width="13.5" style="68" customWidth="1"/>
    <col min="11783" max="11783" width="11" style="68"/>
    <col min="11784" max="11784" width="12.125" style="68" customWidth="1"/>
    <col min="11785" max="11786" width="11" style="68"/>
    <col min="11787" max="11788" width="11.5" style="68" customWidth="1"/>
    <col min="11789" max="12032" width="11" style="68"/>
    <col min="12033" max="12033" width="32.125" style="68" customWidth="1"/>
    <col min="12034" max="12034" width="12.125" style="68" customWidth="1"/>
    <col min="12035" max="12035" width="12.625" style="68" customWidth="1"/>
    <col min="12036" max="12036" width="11" style="68"/>
    <col min="12037" max="12037" width="12.625" style="68" customWidth="1"/>
    <col min="12038" max="12038" width="13.5" style="68" customWidth="1"/>
    <col min="12039" max="12039" width="11" style="68"/>
    <col min="12040" max="12040" width="12.125" style="68" customWidth="1"/>
    <col min="12041" max="12042" width="11" style="68"/>
    <col min="12043" max="12044" width="11.5" style="68" customWidth="1"/>
    <col min="12045" max="12288" width="11" style="68"/>
    <col min="12289" max="12289" width="32.125" style="68" customWidth="1"/>
    <col min="12290" max="12290" width="12.125" style="68" customWidth="1"/>
    <col min="12291" max="12291" width="12.625" style="68" customWidth="1"/>
    <col min="12292" max="12292" width="11" style="68"/>
    <col min="12293" max="12293" width="12.625" style="68" customWidth="1"/>
    <col min="12294" max="12294" width="13.5" style="68" customWidth="1"/>
    <col min="12295" max="12295" width="11" style="68"/>
    <col min="12296" max="12296" width="12.125" style="68" customWidth="1"/>
    <col min="12297" max="12298" width="11" style="68"/>
    <col min="12299" max="12300" width="11.5" style="68" customWidth="1"/>
    <col min="12301" max="12544" width="11" style="68"/>
    <col min="12545" max="12545" width="32.125" style="68" customWidth="1"/>
    <col min="12546" max="12546" width="12.125" style="68" customWidth="1"/>
    <col min="12547" max="12547" width="12.625" style="68" customWidth="1"/>
    <col min="12548" max="12548" width="11" style="68"/>
    <col min="12549" max="12549" width="12.625" style="68" customWidth="1"/>
    <col min="12550" max="12550" width="13.5" style="68" customWidth="1"/>
    <col min="12551" max="12551" width="11" style="68"/>
    <col min="12552" max="12552" width="12.125" style="68" customWidth="1"/>
    <col min="12553" max="12554" width="11" style="68"/>
    <col min="12555" max="12556" width="11.5" style="68" customWidth="1"/>
    <col min="12557" max="12800" width="11" style="68"/>
    <col min="12801" max="12801" width="32.125" style="68" customWidth="1"/>
    <col min="12802" max="12802" width="12.125" style="68" customWidth="1"/>
    <col min="12803" max="12803" width="12.625" style="68" customWidth="1"/>
    <col min="12804" max="12804" width="11" style="68"/>
    <col min="12805" max="12805" width="12.625" style="68" customWidth="1"/>
    <col min="12806" max="12806" width="13.5" style="68" customWidth="1"/>
    <col min="12807" max="12807" width="11" style="68"/>
    <col min="12808" max="12808" width="12.125" style="68" customWidth="1"/>
    <col min="12809" max="12810" width="11" style="68"/>
    <col min="12811" max="12812" width="11.5" style="68" customWidth="1"/>
    <col min="12813" max="13056" width="11" style="68"/>
    <col min="13057" max="13057" width="32.125" style="68" customWidth="1"/>
    <col min="13058" max="13058" width="12.125" style="68" customWidth="1"/>
    <col min="13059" max="13059" width="12.625" style="68" customWidth="1"/>
    <col min="13060" max="13060" width="11" style="68"/>
    <col min="13061" max="13061" width="12.625" style="68" customWidth="1"/>
    <col min="13062" max="13062" width="13.5" style="68" customWidth="1"/>
    <col min="13063" max="13063" width="11" style="68"/>
    <col min="13064" max="13064" width="12.125" style="68" customWidth="1"/>
    <col min="13065" max="13066" width="11" style="68"/>
    <col min="13067" max="13068" width="11.5" style="68" customWidth="1"/>
    <col min="13069" max="13312" width="11" style="68"/>
    <col min="13313" max="13313" width="32.125" style="68" customWidth="1"/>
    <col min="13314" max="13314" width="12.125" style="68" customWidth="1"/>
    <col min="13315" max="13315" width="12.625" style="68" customWidth="1"/>
    <col min="13316" max="13316" width="11" style="68"/>
    <col min="13317" max="13317" width="12.625" style="68" customWidth="1"/>
    <col min="13318" max="13318" width="13.5" style="68" customWidth="1"/>
    <col min="13319" max="13319" width="11" style="68"/>
    <col min="13320" max="13320" width="12.125" style="68" customWidth="1"/>
    <col min="13321" max="13322" width="11" style="68"/>
    <col min="13323" max="13324" width="11.5" style="68" customWidth="1"/>
    <col min="13325" max="13568" width="11" style="68"/>
    <col min="13569" max="13569" width="32.125" style="68" customWidth="1"/>
    <col min="13570" max="13570" width="12.125" style="68" customWidth="1"/>
    <col min="13571" max="13571" width="12.625" style="68" customWidth="1"/>
    <col min="13572" max="13572" width="11" style="68"/>
    <col min="13573" max="13573" width="12.625" style="68" customWidth="1"/>
    <col min="13574" max="13574" width="13.5" style="68" customWidth="1"/>
    <col min="13575" max="13575" width="11" style="68"/>
    <col min="13576" max="13576" width="12.125" style="68" customWidth="1"/>
    <col min="13577" max="13578" width="11" style="68"/>
    <col min="13579" max="13580" width="11.5" style="68" customWidth="1"/>
    <col min="13581" max="13824" width="11" style="68"/>
    <col min="13825" max="13825" width="32.125" style="68" customWidth="1"/>
    <col min="13826" max="13826" width="12.125" style="68" customWidth="1"/>
    <col min="13827" max="13827" width="12.625" style="68" customWidth="1"/>
    <col min="13828" max="13828" width="11" style="68"/>
    <col min="13829" max="13829" width="12.625" style="68" customWidth="1"/>
    <col min="13830" max="13830" width="13.5" style="68" customWidth="1"/>
    <col min="13831" max="13831" width="11" style="68"/>
    <col min="13832" max="13832" width="12.125" style="68" customWidth="1"/>
    <col min="13833" max="13834" width="11" style="68"/>
    <col min="13835" max="13836" width="11.5" style="68" customWidth="1"/>
    <col min="13837" max="14080" width="11" style="68"/>
    <col min="14081" max="14081" width="32.125" style="68" customWidth="1"/>
    <col min="14082" max="14082" width="12.125" style="68" customWidth="1"/>
    <col min="14083" max="14083" width="12.625" style="68" customWidth="1"/>
    <col min="14084" max="14084" width="11" style="68"/>
    <col min="14085" max="14085" width="12.625" style="68" customWidth="1"/>
    <col min="14086" max="14086" width="13.5" style="68" customWidth="1"/>
    <col min="14087" max="14087" width="11" style="68"/>
    <col min="14088" max="14088" width="12.125" style="68" customWidth="1"/>
    <col min="14089" max="14090" width="11" style="68"/>
    <col min="14091" max="14092" width="11.5" style="68" customWidth="1"/>
    <col min="14093" max="14336" width="11" style="68"/>
    <col min="14337" max="14337" width="32.125" style="68" customWidth="1"/>
    <col min="14338" max="14338" width="12.125" style="68" customWidth="1"/>
    <col min="14339" max="14339" width="12.625" style="68" customWidth="1"/>
    <col min="14340" max="14340" width="11" style="68"/>
    <col min="14341" max="14341" width="12.625" style="68" customWidth="1"/>
    <col min="14342" max="14342" width="13.5" style="68" customWidth="1"/>
    <col min="14343" max="14343" width="11" style="68"/>
    <col min="14344" max="14344" width="12.125" style="68" customWidth="1"/>
    <col min="14345" max="14346" width="11" style="68"/>
    <col min="14347" max="14348" width="11.5" style="68" customWidth="1"/>
    <col min="14349" max="14592" width="11" style="68"/>
    <col min="14593" max="14593" width="32.125" style="68" customWidth="1"/>
    <col min="14594" max="14594" width="12.125" style="68" customWidth="1"/>
    <col min="14595" max="14595" width="12.625" style="68" customWidth="1"/>
    <col min="14596" max="14596" width="11" style="68"/>
    <col min="14597" max="14597" width="12.625" style="68" customWidth="1"/>
    <col min="14598" max="14598" width="13.5" style="68" customWidth="1"/>
    <col min="14599" max="14599" width="11" style="68"/>
    <col min="14600" max="14600" width="12.125" style="68" customWidth="1"/>
    <col min="14601" max="14602" width="11" style="68"/>
    <col min="14603" max="14604" width="11.5" style="68" customWidth="1"/>
    <col min="14605" max="14848" width="11" style="68"/>
    <col min="14849" max="14849" width="32.125" style="68" customWidth="1"/>
    <col min="14850" max="14850" width="12.125" style="68" customWidth="1"/>
    <col min="14851" max="14851" width="12.625" style="68" customWidth="1"/>
    <col min="14852" max="14852" width="11" style="68"/>
    <col min="14853" max="14853" width="12.625" style="68" customWidth="1"/>
    <col min="14854" max="14854" width="13.5" style="68" customWidth="1"/>
    <col min="14855" max="14855" width="11" style="68"/>
    <col min="14856" max="14856" width="12.125" style="68" customWidth="1"/>
    <col min="14857" max="14858" width="11" style="68"/>
    <col min="14859" max="14860" width="11.5" style="68" customWidth="1"/>
    <col min="14861" max="15104" width="11" style="68"/>
    <col min="15105" max="15105" width="32.125" style="68" customWidth="1"/>
    <col min="15106" max="15106" width="12.125" style="68" customWidth="1"/>
    <col min="15107" max="15107" width="12.625" style="68" customWidth="1"/>
    <col min="15108" max="15108" width="11" style="68"/>
    <col min="15109" max="15109" width="12.625" style="68" customWidth="1"/>
    <col min="15110" max="15110" width="13.5" style="68" customWidth="1"/>
    <col min="15111" max="15111" width="11" style="68"/>
    <col min="15112" max="15112" width="12.125" style="68" customWidth="1"/>
    <col min="15113" max="15114" width="11" style="68"/>
    <col min="15115" max="15116" width="11.5" style="68" customWidth="1"/>
    <col min="15117" max="15360" width="11" style="68"/>
    <col min="15361" max="15361" width="32.125" style="68" customWidth="1"/>
    <col min="15362" max="15362" width="12.125" style="68" customWidth="1"/>
    <col min="15363" max="15363" width="12.625" style="68" customWidth="1"/>
    <col min="15364" max="15364" width="11" style="68"/>
    <col min="15365" max="15365" width="12.625" style="68" customWidth="1"/>
    <col min="15366" max="15366" width="13.5" style="68" customWidth="1"/>
    <col min="15367" max="15367" width="11" style="68"/>
    <col min="15368" max="15368" width="12.125" style="68" customWidth="1"/>
    <col min="15369" max="15370" width="11" style="68"/>
    <col min="15371" max="15372" width="11.5" style="68" customWidth="1"/>
    <col min="15373" max="15616" width="11" style="68"/>
    <col min="15617" max="15617" width="32.125" style="68" customWidth="1"/>
    <col min="15618" max="15618" width="12.125" style="68" customWidth="1"/>
    <col min="15619" max="15619" width="12.625" style="68" customWidth="1"/>
    <col min="15620" max="15620" width="11" style="68"/>
    <col min="15621" max="15621" width="12.625" style="68" customWidth="1"/>
    <col min="15622" max="15622" width="13.5" style="68" customWidth="1"/>
    <col min="15623" max="15623" width="11" style="68"/>
    <col min="15624" max="15624" width="12.125" style="68" customWidth="1"/>
    <col min="15625" max="15626" width="11" style="68"/>
    <col min="15627" max="15628" width="11.5" style="68" customWidth="1"/>
    <col min="15629" max="15872" width="11" style="68"/>
    <col min="15873" max="15873" width="32.125" style="68" customWidth="1"/>
    <col min="15874" max="15874" width="12.125" style="68" customWidth="1"/>
    <col min="15875" max="15875" width="12.625" style="68" customWidth="1"/>
    <col min="15876" max="15876" width="11" style="68"/>
    <col min="15877" max="15877" width="12.625" style="68" customWidth="1"/>
    <col min="15878" max="15878" width="13.5" style="68" customWidth="1"/>
    <col min="15879" max="15879" width="11" style="68"/>
    <col min="15880" max="15880" width="12.125" style="68" customWidth="1"/>
    <col min="15881" max="15882" width="11" style="68"/>
    <col min="15883" max="15884" width="11.5" style="68" customWidth="1"/>
    <col min="15885" max="16128" width="11" style="68"/>
    <col min="16129" max="16129" width="32.125" style="68" customWidth="1"/>
    <col min="16130" max="16130" width="12.125" style="68" customWidth="1"/>
    <col min="16131" max="16131" width="12.625" style="68" customWidth="1"/>
    <col min="16132" max="16132" width="11" style="68"/>
    <col min="16133" max="16133" width="12.625" style="68" customWidth="1"/>
    <col min="16134" max="16134" width="13.5" style="68" customWidth="1"/>
    <col min="16135" max="16135" width="11" style="68"/>
    <col min="16136" max="16136" width="12.125" style="68" customWidth="1"/>
    <col min="16137" max="16138" width="11" style="68"/>
    <col min="16139" max="16140" width="11.5" style="68" customWidth="1"/>
    <col min="16141" max="16384" width="11" style="68"/>
  </cols>
  <sheetData>
    <row r="1" spans="1:8" x14ac:dyDescent="0.2">
      <c r="A1" s="6" t="s">
        <v>638</v>
      </c>
      <c r="B1" s="3"/>
      <c r="C1" s="3"/>
      <c r="D1" s="3"/>
      <c r="E1" s="3"/>
      <c r="F1" s="3"/>
      <c r="G1" s="3"/>
    </row>
    <row r="2" spans="1:8" ht="15.75" x14ac:dyDescent="0.25">
      <c r="A2" s="2"/>
      <c r="B2" s="88"/>
      <c r="C2" s="3"/>
      <c r="D2" s="3"/>
      <c r="E2" s="3"/>
      <c r="F2" s="3"/>
      <c r="G2" s="3"/>
      <c r="H2" s="54" t="s">
        <v>149</v>
      </c>
    </row>
    <row r="3" spans="1:8" x14ac:dyDescent="0.2">
      <c r="A3" s="69"/>
      <c r="B3" s="781">
        <f>INDICE!A3</f>
        <v>46265</v>
      </c>
      <c r="C3" s="782"/>
      <c r="D3" s="782" t="s">
        <v>115</v>
      </c>
      <c r="E3" s="782"/>
      <c r="F3" s="782" t="s">
        <v>116</v>
      </c>
      <c r="G3" s="782"/>
      <c r="H3" s="782"/>
    </row>
    <row r="4" spans="1:8" x14ac:dyDescent="0.2">
      <c r="A4" s="65"/>
      <c r="B4" s="62" t="s">
        <v>47</v>
      </c>
      <c r="C4" s="62" t="s">
        <v>413</v>
      </c>
      <c r="D4" s="62" t="s">
        <v>47</v>
      </c>
      <c r="E4" s="62" t="s">
        <v>413</v>
      </c>
      <c r="F4" s="62" t="s">
        <v>47</v>
      </c>
      <c r="G4" s="63" t="s">
        <v>413</v>
      </c>
      <c r="H4" s="63" t="s">
        <v>119</v>
      </c>
    </row>
    <row r="5" spans="1:8" x14ac:dyDescent="0.2">
      <c r="A5" s="3" t="s">
        <v>505</v>
      </c>
      <c r="B5" s="298">
        <v>86.51</v>
      </c>
      <c r="C5" s="71">
        <v>-18.653853386993639</v>
      </c>
      <c r="D5" s="70">
        <v>898.24499999999989</v>
      </c>
      <c r="E5" s="71">
        <v>12.0549742955124</v>
      </c>
      <c r="F5" s="70">
        <v>1340.3909999999998</v>
      </c>
      <c r="G5" s="71">
        <v>7.0727267062933183</v>
      </c>
      <c r="H5" s="301">
        <v>2.1423529919461433</v>
      </c>
    </row>
    <row r="6" spans="1:8" x14ac:dyDescent="0.2">
      <c r="A6" s="3" t="s">
        <v>48</v>
      </c>
      <c r="B6" s="299">
        <v>961.66200000000003</v>
      </c>
      <c r="C6" s="58">
        <v>14.277328060310213</v>
      </c>
      <c r="D6" s="57">
        <v>6959.567</v>
      </c>
      <c r="E6" s="58">
        <v>13.400874055769025</v>
      </c>
      <c r="F6" s="57">
        <v>10455.953</v>
      </c>
      <c r="G6" s="58">
        <v>11.766502308454701</v>
      </c>
      <c r="H6" s="302">
        <v>16.711796925821087</v>
      </c>
    </row>
    <row r="7" spans="1:8" x14ac:dyDescent="0.2">
      <c r="A7" s="3" t="s">
        <v>49</v>
      </c>
      <c r="B7" s="299">
        <v>942.02</v>
      </c>
      <c r="C7" s="58">
        <v>6.4199703792740719</v>
      </c>
      <c r="D7" s="57">
        <v>7071.8590000000004</v>
      </c>
      <c r="E7" s="72">
        <v>10.633149618986984</v>
      </c>
      <c r="F7" s="57">
        <v>10543.44</v>
      </c>
      <c r="G7" s="58">
        <v>8.4806784765022076</v>
      </c>
      <c r="H7" s="302">
        <v>16.851627793236933</v>
      </c>
    </row>
    <row r="8" spans="1:8" x14ac:dyDescent="0.2">
      <c r="A8" s="3" t="s">
        <v>120</v>
      </c>
      <c r="B8" s="299">
        <v>2286.6469999999999</v>
      </c>
      <c r="C8" s="58">
        <v>0.29778170394821779</v>
      </c>
      <c r="D8" s="57">
        <v>16577.036</v>
      </c>
      <c r="E8" s="58">
        <v>1.1145264545025022</v>
      </c>
      <c r="F8" s="57">
        <v>25485.277999999998</v>
      </c>
      <c r="G8" s="58">
        <v>3.7582932445680619</v>
      </c>
      <c r="H8" s="302">
        <v>40.733234984328618</v>
      </c>
    </row>
    <row r="9" spans="1:8" x14ac:dyDescent="0.2">
      <c r="A9" s="3" t="s">
        <v>121</v>
      </c>
      <c r="B9" s="299">
        <v>385.04700000000003</v>
      </c>
      <c r="C9" s="58">
        <v>4.5993654174227805</v>
      </c>
      <c r="D9" s="57">
        <v>2510.4659999999999</v>
      </c>
      <c r="E9" s="58">
        <v>-2.242400076010914</v>
      </c>
      <c r="F9" s="57">
        <v>3766.1640000000002</v>
      </c>
      <c r="G9" s="72">
        <v>-3.9799666978475976</v>
      </c>
      <c r="H9" s="302">
        <v>6.0194769388632539</v>
      </c>
    </row>
    <row r="10" spans="1:8" x14ac:dyDescent="0.2">
      <c r="A10" s="65" t="s">
        <v>577</v>
      </c>
      <c r="B10" s="300">
        <v>972</v>
      </c>
      <c r="C10" s="74">
        <v>0.40616981451723444</v>
      </c>
      <c r="D10" s="73">
        <v>7164.0339999999997</v>
      </c>
      <c r="E10" s="74">
        <v>-7.1620316800935582</v>
      </c>
      <c r="F10" s="73">
        <v>10975.073999999999</v>
      </c>
      <c r="G10" s="74">
        <v>-6.3955422233002501</v>
      </c>
      <c r="H10" s="303">
        <v>17.541510365803951</v>
      </c>
    </row>
    <row r="11" spans="1:8" x14ac:dyDescent="0.2">
      <c r="A11" s="75" t="s">
        <v>114</v>
      </c>
      <c r="B11" s="76">
        <v>5633.8860000000004</v>
      </c>
      <c r="C11" s="77">
        <v>3.3911857322415195</v>
      </c>
      <c r="D11" s="76">
        <v>41181.206999999995</v>
      </c>
      <c r="E11" s="77">
        <v>2.9273011138167031</v>
      </c>
      <c r="F11" s="76">
        <v>62566.3</v>
      </c>
      <c r="G11" s="77">
        <v>3.3545703716678053</v>
      </c>
      <c r="H11" s="77">
        <v>100</v>
      </c>
    </row>
    <row r="12" spans="1:8" x14ac:dyDescent="0.2">
      <c r="A12" s="3"/>
      <c r="B12" s="3"/>
      <c r="C12" s="3"/>
      <c r="D12" s="3"/>
      <c r="E12" s="3"/>
      <c r="F12" s="3"/>
      <c r="G12" s="3"/>
      <c r="H12" s="78" t="s">
        <v>217</v>
      </c>
    </row>
    <row r="13" spans="1:8" x14ac:dyDescent="0.2">
      <c r="A13" s="79" t="s">
        <v>562</v>
      </c>
      <c r="B13" s="3"/>
      <c r="C13" s="3"/>
      <c r="D13" s="3"/>
      <c r="E13" s="3"/>
      <c r="F13" s="3"/>
      <c r="G13" s="3"/>
      <c r="H13" s="3"/>
    </row>
    <row r="14" spans="1:8" x14ac:dyDescent="0.2">
      <c r="A14" s="79" t="s">
        <v>563</v>
      </c>
      <c r="B14" s="57"/>
      <c r="C14" s="3"/>
      <c r="D14" s="3"/>
      <c r="E14" s="3"/>
      <c r="F14" s="3"/>
      <c r="G14" s="3"/>
      <c r="H14" s="3"/>
    </row>
    <row r="15" spans="1:8" x14ac:dyDescent="0.2">
      <c r="A15" s="79" t="s">
        <v>524</v>
      </c>
      <c r="B15" s="3"/>
      <c r="C15" s="3"/>
      <c r="D15" s="3"/>
      <c r="E15" s="3"/>
      <c r="F15" s="3"/>
      <c r="G15" s="3"/>
      <c r="H15" s="3"/>
    </row>
  </sheetData>
  <mergeCells count="3">
    <mergeCell ref="B3:C3"/>
    <mergeCell ref="D3:E3"/>
    <mergeCell ref="F3:H3"/>
  </mergeCells>
  <conditionalFormatting sqref="E7">
    <cfRule type="cellIs" dxfId="100" priority="1" operator="between">
      <formula>0</formula>
      <formula>0.5</formula>
    </cfRule>
    <cfRule type="cellIs" dxfId="99"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7" t="s">
        <v>244</v>
      </c>
      <c r="B1" s="157"/>
      <c r="C1" s="157"/>
      <c r="D1" s="157"/>
      <c r="E1" s="157"/>
      <c r="F1" s="14"/>
      <c r="G1" s="14"/>
    </row>
    <row r="2" spans="1:7" x14ac:dyDescent="0.2">
      <c r="A2" s="157"/>
      <c r="B2" s="157"/>
      <c r="C2" s="157"/>
      <c r="D2" s="157"/>
      <c r="E2" s="160" t="s">
        <v>149</v>
      </c>
      <c r="F2" s="14"/>
      <c r="G2" s="14"/>
    </row>
    <row r="3" spans="1:7" x14ac:dyDescent="0.2">
      <c r="A3" s="804">
        <f>INDICE!A3</f>
        <v>46265</v>
      </c>
      <c r="B3" s="804">
        <v>41671</v>
      </c>
      <c r="C3" s="805">
        <v>41671</v>
      </c>
      <c r="D3" s="804">
        <v>41671</v>
      </c>
      <c r="E3" s="804">
        <v>41671</v>
      </c>
      <c r="F3" s="14"/>
    </row>
    <row r="4" spans="1:7" x14ac:dyDescent="0.2">
      <c r="A4" s="17" t="s">
        <v>30</v>
      </c>
      <c r="B4" s="719">
        <v>4.9000000000000002E-2</v>
      </c>
      <c r="C4" s="419"/>
      <c r="D4" s="14" t="s">
        <v>245</v>
      </c>
      <c r="E4" s="231">
        <v>5633.8860000000004</v>
      </c>
    </row>
    <row r="5" spans="1:7" x14ac:dyDescent="0.2">
      <c r="A5" s="17" t="s">
        <v>246</v>
      </c>
      <c r="B5" s="232">
        <v>5704.9560000000001</v>
      </c>
      <c r="C5" s="231"/>
      <c r="D5" s="17" t="s">
        <v>247</v>
      </c>
      <c r="E5" s="232">
        <v>-356.911</v>
      </c>
    </row>
    <row r="6" spans="1:7" x14ac:dyDescent="0.2">
      <c r="A6" s="17" t="s">
        <v>465</v>
      </c>
      <c r="B6" s="232">
        <v>103.12400000000002</v>
      </c>
      <c r="C6" s="231"/>
      <c r="D6" s="17" t="s">
        <v>248</v>
      </c>
      <c r="E6" s="232">
        <v>94.040069999998195</v>
      </c>
    </row>
    <row r="7" spans="1:7" x14ac:dyDescent="0.2">
      <c r="A7" s="17" t="s">
        <v>466</v>
      </c>
      <c r="B7" s="232">
        <v>169.32400000000018</v>
      </c>
      <c r="C7" s="231"/>
      <c r="D7" s="17" t="s">
        <v>467</v>
      </c>
      <c r="E7" s="232">
        <v>1659.0609999999999</v>
      </c>
    </row>
    <row r="8" spans="1:7" x14ac:dyDescent="0.2">
      <c r="A8" s="17" t="s">
        <v>468</v>
      </c>
      <c r="B8" s="232">
        <v>-302.63</v>
      </c>
      <c r="C8" s="231"/>
      <c r="D8" s="17" t="s">
        <v>469</v>
      </c>
      <c r="E8" s="232">
        <v>-1698.42</v>
      </c>
    </row>
    <row r="9" spans="1:7" x14ac:dyDescent="0.2">
      <c r="A9" s="172" t="s">
        <v>58</v>
      </c>
      <c r="B9" s="173">
        <v>5674.8230000000003</v>
      </c>
      <c r="C9" s="231"/>
      <c r="D9" s="17" t="s">
        <v>250</v>
      </c>
      <c r="E9" s="232">
        <v>-316.577</v>
      </c>
    </row>
    <row r="10" spans="1:7" x14ac:dyDescent="0.2">
      <c r="A10" s="17" t="s">
        <v>249</v>
      </c>
      <c r="B10" s="232">
        <v>-40.936999999999898</v>
      </c>
      <c r="C10" s="231"/>
      <c r="D10" s="172" t="s">
        <v>470</v>
      </c>
      <c r="E10" s="173">
        <v>5015.079069999998</v>
      </c>
      <c r="G10" s="491"/>
    </row>
    <row r="11" spans="1:7" x14ac:dyDescent="0.2">
      <c r="A11" s="172" t="s">
        <v>245</v>
      </c>
      <c r="B11" s="173">
        <v>5633.8860000000004</v>
      </c>
      <c r="C11" s="420"/>
      <c r="D11" s="437"/>
      <c r="E11" s="412" t="s">
        <v>122</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sqref="A1:D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70" t="s">
        <v>472</v>
      </c>
      <c r="B1" s="770"/>
      <c r="C1" s="770"/>
      <c r="D1" s="770"/>
      <c r="E1" s="190"/>
      <c r="F1" s="190"/>
      <c r="G1" s="6"/>
      <c r="H1" s="6"/>
      <c r="I1" s="6"/>
      <c r="J1" s="6"/>
    </row>
    <row r="2" spans="1:10" ht="14.25" customHeight="1" x14ac:dyDescent="0.2">
      <c r="A2" s="770"/>
      <c r="B2" s="770"/>
      <c r="C2" s="770"/>
      <c r="D2" s="770"/>
      <c r="E2" s="190"/>
      <c r="F2" s="190"/>
      <c r="G2" s="6"/>
      <c r="H2" s="6"/>
      <c r="I2" s="6"/>
      <c r="J2" s="6"/>
    </row>
    <row r="3" spans="1:10" ht="14.25" customHeight="1" x14ac:dyDescent="0.2">
      <c r="A3" s="52"/>
      <c r="B3" s="52"/>
      <c r="C3" s="52"/>
      <c r="D3" s="54" t="s">
        <v>251</v>
      </c>
    </row>
    <row r="4" spans="1:10" ht="14.25" customHeight="1" x14ac:dyDescent="0.2">
      <c r="A4" s="191"/>
      <c r="B4" s="191"/>
      <c r="C4" s="192" t="s">
        <v>573</v>
      </c>
      <c r="D4" s="192" t="s">
        <v>574</v>
      </c>
    </row>
    <row r="5" spans="1:10" ht="14.25" customHeight="1" x14ac:dyDescent="0.2">
      <c r="A5" s="806">
        <v>2023</v>
      </c>
      <c r="B5" s="725" t="s">
        <v>622</v>
      </c>
      <c r="C5" s="726">
        <v>15.96</v>
      </c>
      <c r="D5" s="195">
        <v>-4.9434187016080902</v>
      </c>
    </row>
    <row r="6" spans="1:10" ht="14.25" customHeight="1" x14ac:dyDescent="0.2">
      <c r="A6" s="807"/>
      <c r="B6" s="193" t="s">
        <v>623</v>
      </c>
      <c r="C6" s="753">
        <v>15.18</v>
      </c>
      <c r="D6" s="194">
        <v>-4.8872180451127889</v>
      </c>
    </row>
    <row r="7" spans="1:10" ht="14.25" customHeight="1" x14ac:dyDescent="0.2">
      <c r="A7" s="807"/>
      <c r="B7" s="193" t="s">
        <v>635</v>
      </c>
      <c r="C7" s="753">
        <v>14.43</v>
      </c>
      <c r="D7" s="194">
        <v>-4.9407114624505928</v>
      </c>
    </row>
    <row r="8" spans="1:10" ht="14.25" customHeight="1" x14ac:dyDescent="0.2">
      <c r="A8" s="808"/>
      <c r="B8" s="722" t="s">
        <v>633</v>
      </c>
      <c r="C8" s="614">
        <v>15.14</v>
      </c>
      <c r="D8" s="196">
        <v>4.9203049203049263</v>
      </c>
    </row>
    <row r="9" spans="1:10" ht="14.25" customHeight="1" x14ac:dyDescent="0.2">
      <c r="A9" s="806">
        <v>2024</v>
      </c>
      <c r="B9" s="725" t="s">
        <v>641</v>
      </c>
      <c r="C9" s="726">
        <v>15.89</v>
      </c>
      <c r="D9" s="195">
        <v>4.9537648612945837</v>
      </c>
    </row>
    <row r="10" spans="1:10" ht="14.25" customHeight="1" x14ac:dyDescent="0.2">
      <c r="A10" s="807"/>
      <c r="B10" s="193" t="s">
        <v>642</v>
      </c>
      <c r="C10" s="753">
        <v>16.670000000000002</v>
      </c>
      <c r="D10" s="194">
        <v>4.9087476400251804</v>
      </c>
    </row>
    <row r="11" spans="1:10" ht="14.25" customHeight="1" x14ac:dyDescent="0.2">
      <c r="A11" s="807"/>
      <c r="B11" s="193" t="s">
        <v>643</v>
      </c>
      <c r="C11" s="753">
        <v>16.14</v>
      </c>
      <c r="D11" s="194">
        <v>-3.1793641271745714</v>
      </c>
    </row>
    <row r="12" spans="1:10" ht="14.25" customHeight="1" x14ac:dyDescent="0.2">
      <c r="A12" s="807"/>
      <c r="B12" s="193" t="s">
        <v>644</v>
      </c>
      <c r="C12" s="753">
        <v>15.34</v>
      </c>
      <c r="D12" s="194">
        <v>-4.9566294919454812</v>
      </c>
    </row>
    <row r="13" spans="1:10" ht="14.25" customHeight="1" x14ac:dyDescent="0.2">
      <c r="A13" s="807"/>
      <c r="B13" s="193" t="s">
        <v>645</v>
      </c>
      <c r="C13" s="753">
        <v>15.93</v>
      </c>
      <c r="D13" s="194">
        <v>3.8461538461538449</v>
      </c>
    </row>
    <row r="14" spans="1:10" ht="14.25" customHeight="1" x14ac:dyDescent="0.2">
      <c r="A14" s="808"/>
      <c r="B14" s="722" t="s">
        <v>649</v>
      </c>
      <c r="C14" s="614">
        <v>16.61</v>
      </c>
      <c r="D14" s="196">
        <v>4.2686754551161314</v>
      </c>
    </row>
    <row r="15" spans="1:10" ht="14.25" customHeight="1" x14ac:dyDescent="0.2">
      <c r="A15" s="806">
        <v>2025</v>
      </c>
      <c r="B15" s="725" t="s">
        <v>650</v>
      </c>
      <c r="C15" s="726">
        <v>16.64</v>
      </c>
      <c r="D15" s="195">
        <v>0.18061408789886296</v>
      </c>
      <c r="F15" s="3" t="s">
        <v>361</v>
      </c>
    </row>
    <row r="16" spans="1:10" ht="14.25" customHeight="1" x14ac:dyDescent="0.2">
      <c r="A16" s="807" t="s">
        <v>501</v>
      </c>
      <c r="B16" s="193" t="s">
        <v>652</v>
      </c>
      <c r="C16" s="753">
        <v>17.670000000000002</v>
      </c>
      <c r="D16" s="194">
        <v>6.1899038461538529</v>
      </c>
    </row>
    <row r="17" spans="1:4" ht="14.25" customHeight="1" x14ac:dyDescent="0.2">
      <c r="A17" s="807" t="s">
        <v>501</v>
      </c>
      <c r="B17" s="193" t="s">
        <v>657</v>
      </c>
      <c r="C17" s="753">
        <v>18</v>
      </c>
      <c r="D17" s="194">
        <v>1.8675721561969343</v>
      </c>
    </row>
    <row r="18" spans="1:4" ht="14.25" customHeight="1" x14ac:dyDescent="0.2">
      <c r="A18" s="807" t="s">
        <v>501</v>
      </c>
      <c r="B18" s="193" t="s">
        <v>658</v>
      </c>
      <c r="C18" s="753">
        <v>17.11</v>
      </c>
      <c r="D18" s="194">
        <v>-4.9444444444444482</v>
      </c>
    </row>
    <row r="19" spans="1:4" ht="14.25" customHeight="1" x14ac:dyDescent="0.2">
      <c r="A19" s="807" t="s">
        <v>501</v>
      </c>
      <c r="B19" s="193" t="s">
        <v>660</v>
      </c>
      <c r="C19" s="753">
        <v>16.27</v>
      </c>
      <c r="D19" s="194">
        <v>-4.9094097019286957</v>
      </c>
    </row>
    <row r="20" spans="1:4" ht="14.25" customHeight="1" x14ac:dyDescent="0.2">
      <c r="A20" s="808" t="s">
        <v>501</v>
      </c>
      <c r="B20" s="722" t="s">
        <v>663</v>
      </c>
      <c r="C20" s="614">
        <v>15.46</v>
      </c>
      <c r="D20" s="196">
        <v>-4.9784880147510684</v>
      </c>
    </row>
    <row r="21" spans="1:4" ht="14.25" customHeight="1" x14ac:dyDescent="0.2">
      <c r="A21" s="809">
        <v>2026</v>
      </c>
      <c r="B21" s="193" t="s">
        <v>666</v>
      </c>
      <c r="C21" s="753">
        <v>15.58</v>
      </c>
      <c r="D21" s="194">
        <v>0.77619663648123682</v>
      </c>
    </row>
    <row r="22" spans="1:4" ht="14.25" customHeight="1" x14ac:dyDescent="0.2">
      <c r="A22" s="810"/>
      <c r="B22" s="193" t="s">
        <v>671</v>
      </c>
      <c r="C22" s="753">
        <v>16.350000000000001</v>
      </c>
      <c r="D22" s="194">
        <v>4.9422336328626537</v>
      </c>
    </row>
    <row r="23" spans="1:4" ht="14.25" customHeight="1" x14ac:dyDescent="0.2">
      <c r="A23" s="810"/>
      <c r="B23" s="193" t="s">
        <v>675</v>
      </c>
      <c r="C23" s="753">
        <v>14.66</v>
      </c>
      <c r="D23" s="194">
        <v>-10.336391437308876</v>
      </c>
    </row>
    <row r="24" spans="1:4" ht="14.25" customHeight="1" x14ac:dyDescent="0.2">
      <c r="A24" s="810"/>
      <c r="B24" s="193" t="s">
        <v>676</v>
      </c>
      <c r="C24" s="753">
        <v>15.39</v>
      </c>
      <c r="D24" s="194">
        <v>4.9795361527967286</v>
      </c>
    </row>
    <row r="25" spans="1:4" ht="14.25" customHeight="1" x14ac:dyDescent="0.2">
      <c r="A25" s="810"/>
      <c r="B25" s="193" t="s">
        <v>616</v>
      </c>
      <c r="C25" s="753">
        <v>16.989999999999998</v>
      </c>
      <c r="D25" s="194">
        <v>10.396361273554241</v>
      </c>
    </row>
    <row r="26" spans="1:4" ht="14.25" customHeight="1" x14ac:dyDescent="0.2">
      <c r="A26" s="810"/>
      <c r="B26" s="193" t="s">
        <v>686</v>
      </c>
      <c r="C26" s="753">
        <v>17.829999999999998</v>
      </c>
      <c r="D26" s="194">
        <v>4.9440847557386691</v>
      </c>
    </row>
    <row r="27" spans="1:4" ht="14.1" customHeight="1" x14ac:dyDescent="0.2">
      <c r="A27" s="811"/>
      <c r="B27" s="722" t="s">
        <v>689</v>
      </c>
      <c r="C27" s="614">
        <v>17.89</v>
      </c>
      <c r="D27" s="196">
        <v>0.33651149747617654</v>
      </c>
    </row>
    <row r="28" spans="1:4" ht="14.25" customHeight="1" x14ac:dyDescent="0.2">
      <c r="A28" s="627" t="s">
        <v>252</v>
      </c>
      <c r="B28"/>
      <c r="C28"/>
      <c r="D28" s="160" t="s">
        <v>560</v>
      </c>
    </row>
    <row r="29" spans="1:4" ht="14.25" customHeight="1" x14ac:dyDescent="0.2">
      <c r="A29"/>
      <c r="B29"/>
      <c r="C29"/>
      <c r="D29"/>
    </row>
    <row r="30" spans="1:4" ht="14.25" customHeight="1" x14ac:dyDescent="0.2">
      <c r="A30" s="79"/>
    </row>
    <row r="31" spans="1:4" ht="14.25" customHeight="1" x14ac:dyDescent="0.2">
      <c r="A31" s="79"/>
    </row>
    <row r="32" spans="1:4" ht="14.25" customHeight="1" x14ac:dyDescent="0.2">
      <c r="A32" s="79"/>
    </row>
  </sheetData>
  <mergeCells count="5">
    <mergeCell ref="A1:D2"/>
    <mergeCell ref="A5:A8"/>
    <mergeCell ref="A9:A14"/>
    <mergeCell ref="A15:A20"/>
    <mergeCell ref="A21:A2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2" t="s">
        <v>473</v>
      </c>
      <c r="B1" s="52"/>
      <c r="C1" s="52"/>
      <c r="D1" s="6"/>
      <c r="E1" s="6"/>
      <c r="F1" s="6"/>
    </row>
    <row r="2" spans="1:6" x14ac:dyDescent="0.2">
      <c r="A2" s="53"/>
      <c r="B2" s="53"/>
      <c r="C2" s="53"/>
      <c r="D2" s="64"/>
      <c r="E2" s="64"/>
      <c r="F2" s="54" t="s">
        <v>253</v>
      </c>
    </row>
    <row r="3" spans="1:6" x14ac:dyDescent="0.2">
      <c r="A3" s="55"/>
      <c r="B3" s="785" t="s">
        <v>254</v>
      </c>
      <c r="C3" s="785"/>
      <c r="D3" s="785"/>
      <c r="E3" s="783" t="s">
        <v>255</v>
      </c>
      <c r="F3" s="783"/>
    </row>
    <row r="4" spans="1:6" x14ac:dyDescent="0.2">
      <c r="A4" s="65"/>
      <c r="B4" s="198" t="s">
        <v>688</v>
      </c>
      <c r="C4" s="199" t="s">
        <v>685</v>
      </c>
      <c r="D4" s="198" t="s">
        <v>692</v>
      </c>
      <c r="E4" s="184" t="s">
        <v>256</v>
      </c>
      <c r="F4" s="183" t="s">
        <v>257</v>
      </c>
    </row>
    <row r="5" spans="1:6" x14ac:dyDescent="0.2">
      <c r="A5" s="421" t="s">
        <v>475</v>
      </c>
      <c r="B5" s="89">
        <v>171.59136129354837</v>
      </c>
      <c r="C5" s="89">
        <v>158.80476446774196</v>
      </c>
      <c r="D5" s="89">
        <v>148.05319516774196</v>
      </c>
      <c r="E5" s="89">
        <v>8.0517715376252177</v>
      </c>
      <c r="F5" s="89">
        <v>15.898451971359373</v>
      </c>
    </row>
    <row r="6" spans="1:6" x14ac:dyDescent="0.2">
      <c r="A6" s="65" t="s">
        <v>474</v>
      </c>
      <c r="B6" s="96">
        <v>184.28501252580645</v>
      </c>
      <c r="C6" s="196">
        <v>163.12347487096773</v>
      </c>
      <c r="D6" s="96">
        <v>141.58453437741935</v>
      </c>
      <c r="E6" s="96">
        <v>12.972711420951343</v>
      </c>
      <c r="F6" s="96">
        <v>30.158998887944367</v>
      </c>
    </row>
    <row r="7" spans="1:6" x14ac:dyDescent="0.2">
      <c r="F7" s="54" t="s">
        <v>560</v>
      </c>
    </row>
    <row r="8" spans="1:6" x14ac:dyDescent="0.2">
      <c r="A8" s="627" t="s">
        <v>672</v>
      </c>
    </row>
    <row r="13" spans="1:6" x14ac:dyDescent="0.2">
      <c r="C13" s="1" t="s">
        <v>361</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70" t="s">
        <v>673</v>
      </c>
      <c r="B1" s="770"/>
      <c r="C1" s="770"/>
      <c r="D1" s="3"/>
      <c r="E1" s="3"/>
    </row>
    <row r="2" spans="1:38" x14ac:dyDescent="0.2">
      <c r="A2" s="771"/>
      <c r="B2" s="770"/>
      <c r="C2" s="770"/>
      <c r="D2" s="3"/>
      <c r="E2" s="54" t="s">
        <v>253</v>
      </c>
    </row>
    <row r="3" spans="1:38" x14ac:dyDescent="0.2">
      <c r="A3" s="56"/>
      <c r="B3" s="200" t="s">
        <v>258</v>
      </c>
      <c r="C3" s="200" t="s">
        <v>259</v>
      </c>
      <c r="D3" s="200" t="s">
        <v>260</v>
      </c>
      <c r="E3" s="200" t="s">
        <v>261</v>
      </c>
    </row>
    <row r="4" spans="1:38" x14ac:dyDescent="0.2">
      <c r="A4" s="662" t="s">
        <v>262</v>
      </c>
      <c r="B4" s="698">
        <v>171.59136129354837</v>
      </c>
      <c r="C4" s="699">
        <v>29.780318902186082</v>
      </c>
      <c r="D4" s="699">
        <v>37.269000006291634</v>
      </c>
      <c r="E4" s="699">
        <v>104.54204238507066</v>
      </c>
      <c r="F4" s="606"/>
      <c r="G4" s="606"/>
      <c r="H4" s="606"/>
      <c r="M4" s="310"/>
      <c r="N4" s="310"/>
      <c r="O4" s="310"/>
      <c r="P4" s="310"/>
      <c r="Q4" s="310"/>
      <c r="R4" s="310"/>
      <c r="S4" s="310"/>
      <c r="T4" s="310"/>
      <c r="U4" s="310"/>
      <c r="V4" s="310"/>
      <c r="W4" s="310"/>
      <c r="X4" s="310"/>
      <c r="Y4" s="310"/>
      <c r="Z4" s="310"/>
      <c r="AA4" s="310"/>
      <c r="AB4" s="310"/>
      <c r="AC4" s="310"/>
      <c r="AD4" s="310"/>
      <c r="AE4" s="275"/>
      <c r="AF4" s="275"/>
      <c r="AG4" s="275"/>
      <c r="AH4" s="275"/>
      <c r="AI4" s="275"/>
      <c r="AJ4" s="275"/>
      <c r="AK4" s="275"/>
      <c r="AL4" s="275"/>
    </row>
    <row r="5" spans="1:38" x14ac:dyDescent="0.2">
      <c r="A5" s="201" t="s">
        <v>263</v>
      </c>
      <c r="B5" s="202">
        <v>220.30645161290323</v>
      </c>
      <c r="C5" s="91">
        <v>35.174979669287069</v>
      </c>
      <c r="D5" s="91">
        <v>80.270058823529425</v>
      </c>
      <c r="E5" s="91">
        <v>104.86141312008674</v>
      </c>
      <c r="F5" s="606"/>
      <c r="G5" s="606"/>
      <c r="M5" s="607"/>
      <c r="N5" s="607"/>
      <c r="O5" s="607"/>
      <c r="P5" s="607"/>
      <c r="Q5" s="607"/>
      <c r="R5" s="607"/>
      <c r="S5" s="607"/>
      <c r="T5" s="607"/>
      <c r="U5" s="607"/>
      <c r="V5" s="607"/>
      <c r="W5" s="607"/>
      <c r="X5" s="607"/>
      <c r="Y5" s="607"/>
      <c r="Z5" s="607"/>
      <c r="AA5" s="607"/>
      <c r="AB5" s="607"/>
      <c r="AC5" s="607"/>
      <c r="AD5" s="607"/>
      <c r="AE5" s="274"/>
      <c r="AF5" s="274"/>
      <c r="AG5" s="274"/>
      <c r="AH5" s="274"/>
      <c r="AI5" s="274"/>
      <c r="AJ5" s="274"/>
      <c r="AK5" s="274"/>
      <c r="AL5" s="274"/>
    </row>
    <row r="6" spans="1:38" x14ac:dyDescent="0.2">
      <c r="A6" s="201" t="s">
        <v>264</v>
      </c>
      <c r="B6" s="202">
        <v>179.02580645161291</v>
      </c>
      <c r="C6" s="91">
        <v>29.837634408602153</v>
      </c>
      <c r="D6" s="91">
        <v>59.597784946236558</v>
      </c>
      <c r="E6" s="91">
        <v>89.590387096774194</v>
      </c>
      <c r="F6" s="606"/>
      <c r="G6" s="606"/>
      <c r="M6" s="607"/>
      <c r="N6" s="607"/>
      <c r="O6" s="607"/>
      <c r="P6" s="607"/>
      <c r="Q6" s="607"/>
      <c r="R6" s="607"/>
      <c r="S6" s="607"/>
      <c r="T6" s="607"/>
      <c r="U6" s="607"/>
      <c r="V6" s="607"/>
      <c r="W6" s="607"/>
      <c r="X6" s="607"/>
      <c r="Y6" s="607"/>
      <c r="Z6" s="607"/>
      <c r="AA6" s="607"/>
      <c r="AB6" s="607"/>
      <c r="AC6" s="607"/>
      <c r="AD6" s="607"/>
      <c r="AE6" s="274"/>
      <c r="AF6" s="274"/>
      <c r="AG6" s="274"/>
      <c r="AH6" s="274"/>
      <c r="AI6" s="274"/>
      <c r="AJ6" s="274"/>
      <c r="AK6" s="274"/>
      <c r="AL6" s="274"/>
    </row>
    <row r="7" spans="1:38" x14ac:dyDescent="0.2">
      <c r="A7" s="201" t="s">
        <v>230</v>
      </c>
      <c r="B7" s="202">
        <v>186.20570967741938</v>
      </c>
      <c r="C7" s="91">
        <v>32.316693415089311</v>
      </c>
      <c r="D7" s="91">
        <v>60.015875094641423</v>
      </c>
      <c r="E7" s="91">
        <v>93.873141167688644</v>
      </c>
      <c r="F7" s="606"/>
      <c r="G7" s="606"/>
      <c r="N7" s="607"/>
      <c r="O7" s="607"/>
      <c r="P7" s="607"/>
      <c r="Q7" s="607"/>
      <c r="R7" s="607"/>
      <c r="S7" s="607"/>
      <c r="T7" s="607"/>
      <c r="U7" s="607"/>
      <c r="V7" s="607"/>
      <c r="W7" s="607"/>
      <c r="X7" s="607"/>
      <c r="Y7" s="607"/>
      <c r="Z7" s="607"/>
      <c r="AA7" s="607"/>
      <c r="AB7" s="607"/>
      <c r="AC7" s="607"/>
      <c r="AD7" s="607"/>
      <c r="AE7" s="274"/>
      <c r="AF7" s="274"/>
      <c r="AG7" s="274"/>
      <c r="AH7" s="274"/>
      <c r="AI7" s="274"/>
      <c r="AJ7" s="274"/>
      <c r="AK7" s="274"/>
      <c r="AL7" s="274"/>
    </row>
    <row r="8" spans="1:38" x14ac:dyDescent="0.2">
      <c r="A8" s="201" t="s">
        <v>265</v>
      </c>
      <c r="B8" s="202">
        <v>153.73161290322579</v>
      </c>
      <c r="C8" s="91">
        <v>25.621935483870967</v>
      </c>
      <c r="D8" s="91">
        <v>36.301635448119001</v>
      </c>
      <c r="E8" s="91">
        <v>91.808041971235824</v>
      </c>
      <c r="F8" s="606"/>
      <c r="G8" s="606"/>
      <c r="N8" s="607"/>
      <c r="O8" s="607"/>
      <c r="P8" s="607"/>
      <c r="Q8" s="607"/>
      <c r="R8" s="607"/>
      <c r="S8" s="607"/>
      <c r="T8" s="607"/>
      <c r="U8" s="607"/>
      <c r="V8" s="607"/>
      <c r="W8" s="607"/>
      <c r="X8" s="607"/>
      <c r="Y8" s="607"/>
      <c r="Z8" s="607"/>
      <c r="AA8" s="607"/>
      <c r="AB8" s="607"/>
      <c r="AC8" s="607"/>
      <c r="AD8" s="607"/>
      <c r="AE8" s="274"/>
      <c r="AF8" s="274"/>
      <c r="AG8" s="274"/>
      <c r="AH8" s="274"/>
      <c r="AI8" s="274"/>
      <c r="AJ8" s="274"/>
      <c r="AK8" s="274"/>
      <c r="AL8" s="274"/>
    </row>
    <row r="9" spans="1:38" x14ac:dyDescent="0.2">
      <c r="A9" s="201" t="s">
        <v>266</v>
      </c>
      <c r="B9" s="202">
        <v>158.21019354838711</v>
      </c>
      <c r="C9" s="91">
        <v>25.260451070750886</v>
      </c>
      <c r="D9" s="91">
        <v>36.96998481973435</v>
      </c>
      <c r="E9" s="91">
        <v>95.979757657901871</v>
      </c>
      <c r="F9" s="606"/>
      <c r="G9" s="606"/>
    </row>
    <row r="10" spans="1:38" x14ac:dyDescent="0.2">
      <c r="A10" s="201" t="s">
        <v>267</v>
      </c>
      <c r="B10" s="202">
        <v>167.09354838709677</v>
      </c>
      <c r="C10" s="91">
        <v>33.418709677419358</v>
      </c>
      <c r="D10" s="91">
        <v>42.295516129032265</v>
      </c>
      <c r="E10" s="91">
        <v>91.379322580645152</v>
      </c>
      <c r="F10" s="606"/>
      <c r="G10" s="606"/>
    </row>
    <row r="11" spans="1:38" x14ac:dyDescent="0.2">
      <c r="A11" s="201" t="s">
        <v>268</v>
      </c>
      <c r="B11" s="202">
        <v>242.93086403851763</v>
      </c>
      <c r="C11" s="91">
        <v>48.586172807703527</v>
      </c>
      <c r="D11" s="91">
        <v>71.694168969531461</v>
      </c>
      <c r="E11" s="91">
        <v>122.65052226128265</v>
      </c>
      <c r="F11" s="606"/>
      <c r="G11" s="606"/>
    </row>
    <row r="12" spans="1:38" x14ac:dyDescent="0.2">
      <c r="A12" s="201" t="s">
        <v>269</v>
      </c>
      <c r="B12" s="202">
        <v>172.44193548387096</v>
      </c>
      <c r="C12" s="91">
        <v>32.245239968528722</v>
      </c>
      <c r="D12" s="91">
        <v>55.365040388145786</v>
      </c>
      <c r="E12" s="91">
        <v>84.831655127196456</v>
      </c>
      <c r="F12" s="606"/>
      <c r="G12" s="606"/>
    </row>
    <row r="13" spans="1:38" x14ac:dyDescent="0.2">
      <c r="A13" s="201" t="s">
        <v>270</v>
      </c>
      <c r="B13" s="202">
        <v>160.39048387096776</v>
      </c>
      <c r="C13" s="91">
        <v>28.92287414066632</v>
      </c>
      <c r="D13" s="91">
        <v>44.467540454785834</v>
      </c>
      <c r="E13" s="91">
        <v>87.0000692755156</v>
      </c>
      <c r="F13" s="606"/>
      <c r="G13" s="606"/>
    </row>
    <row r="14" spans="1:38" x14ac:dyDescent="0.2">
      <c r="A14" s="201" t="s">
        <v>202</v>
      </c>
      <c r="B14" s="202">
        <v>177.2483870967742</v>
      </c>
      <c r="C14" s="91">
        <v>29.541397849462371</v>
      </c>
      <c r="D14" s="91">
        <v>64.064792577176547</v>
      </c>
      <c r="E14" s="91">
        <v>83.642196670135277</v>
      </c>
      <c r="F14" s="606"/>
      <c r="G14" s="606"/>
    </row>
    <row r="15" spans="1:38" x14ac:dyDescent="0.2">
      <c r="A15" s="201" t="s">
        <v>271</v>
      </c>
      <c r="B15" s="202">
        <v>217.13118720235497</v>
      </c>
      <c r="C15" s="91">
        <v>44.118289033147825</v>
      </c>
      <c r="D15" s="91">
        <v>72.241485584886249</v>
      </c>
      <c r="E15" s="91">
        <v>100.7714125843209</v>
      </c>
      <c r="F15" s="606"/>
      <c r="G15" s="606"/>
    </row>
    <row r="16" spans="1:38" x14ac:dyDescent="0.2">
      <c r="A16" s="201" t="s">
        <v>231</v>
      </c>
      <c r="B16" s="203">
        <v>204.70641935483872</v>
      </c>
      <c r="C16" s="194">
        <v>34.117736559139786</v>
      </c>
      <c r="D16" s="194">
        <v>69.019962365591411</v>
      </c>
      <c r="E16" s="194">
        <v>101.56872043010752</v>
      </c>
      <c r="F16" s="606"/>
      <c r="G16" s="606"/>
    </row>
    <row r="17" spans="1:13" x14ac:dyDescent="0.2">
      <c r="A17" s="201" t="s">
        <v>232</v>
      </c>
      <c r="B17" s="202">
        <v>200.93548387096774</v>
      </c>
      <c r="C17" s="91">
        <v>38.890738813735695</v>
      </c>
      <c r="D17" s="91">
        <v>71.533912591050992</v>
      </c>
      <c r="E17" s="91">
        <v>90.510832466181057</v>
      </c>
      <c r="F17" s="606"/>
      <c r="G17" s="606"/>
    </row>
    <row r="18" spans="1:13" x14ac:dyDescent="0.2">
      <c r="A18" s="201" t="s">
        <v>272</v>
      </c>
      <c r="B18" s="202">
        <v>162.26877347710519</v>
      </c>
      <c r="C18" s="91">
        <v>34.498085699857008</v>
      </c>
      <c r="D18" s="91">
        <v>39.2854526136963</v>
      </c>
      <c r="E18" s="91">
        <v>88.485235163551877</v>
      </c>
      <c r="F18" s="606"/>
      <c r="G18" s="606"/>
    </row>
    <row r="19" spans="1:13" x14ac:dyDescent="0.2">
      <c r="A19" s="3" t="s">
        <v>273</v>
      </c>
      <c r="B19" s="202">
        <v>182.76967741935485</v>
      </c>
      <c r="C19" s="91">
        <v>34.176443745082615</v>
      </c>
      <c r="D19" s="91">
        <v>60.417955940204585</v>
      </c>
      <c r="E19" s="91">
        <v>88.175277734067649</v>
      </c>
      <c r="F19" s="606"/>
      <c r="G19" s="606"/>
    </row>
    <row r="20" spans="1:13" x14ac:dyDescent="0.2">
      <c r="A20" s="3" t="s">
        <v>203</v>
      </c>
      <c r="B20" s="202">
        <v>199.2580322580645</v>
      </c>
      <c r="C20" s="91">
        <v>35.931776308831303</v>
      </c>
      <c r="D20" s="91">
        <v>67.289999999999992</v>
      </c>
      <c r="E20" s="91">
        <v>96.036255949233208</v>
      </c>
      <c r="F20" s="606"/>
      <c r="G20" s="606"/>
    </row>
    <row r="21" spans="1:13" x14ac:dyDescent="0.2">
      <c r="A21" s="3" t="s">
        <v>274</v>
      </c>
      <c r="B21" s="202">
        <v>183.77483870967743</v>
      </c>
      <c r="C21" s="91">
        <v>31.894806718208475</v>
      </c>
      <c r="D21" s="91">
        <v>61.715945881098392</v>
      </c>
      <c r="E21" s="91">
        <v>90.164086110370562</v>
      </c>
      <c r="F21" s="606"/>
      <c r="G21" s="606"/>
    </row>
    <row r="22" spans="1:13" x14ac:dyDescent="0.2">
      <c r="A22" s="193" t="s">
        <v>275</v>
      </c>
      <c r="B22" s="202">
        <v>177.76067741935483</v>
      </c>
      <c r="C22" s="91">
        <v>30.851026659557451</v>
      </c>
      <c r="D22" s="91">
        <v>56.200027992535311</v>
      </c>
      <c r="E22" s="91">
        <v>90.709622767262076</v>
      </c>
      <c r="F22" s="606"/>
      <c r="G22" s="606"/>
    </row>
    <row r="23" spans="1:13" x14ac:dyDescent="0.2">
      <c r="A23" s="193" t="s">
        <v>276</v>
      </c>
      <c r="B23" s="204">
        <v>170.13870967741937</v>
      </c>
      <c r="C23" s="205">
        <v>24.721009098428457</v>
      </c>
      <c r="D23" s="205">
        <v>56.911545266060131</v>
      </c>
      <c r="E23" s="205">
        <v>88.506155312930787</v>
      </c>
      <c r="F23" s="606"/>
      <c r="G23" s="606"/>
    </row>
    <row r="24" spans="1:13" x14ac:dyDescent="0.2">
      <c r="A24" s="193" t="s">
        <v>277</v>
      </c>
      <c r="B24" s="204">
        <v>134</v>
      </c>
      <c r="C24" s="205">
        <v>20.440677966101696</v>
      </c>
      <c r="D24" s="205">
        <v>54.938072717331856</v>
      </c>
      <c r="E24" s="205">
        <v>58.621249316566448</v>
      </c>
      <c r="F24" s="606"/>
      <c r="G24" s="606"/>
    </row>
    <row r="25" spans="1:13" x14ac:dyDescent="0.2">
      <c r="A25" s="193" t="s">
        <v>536</v>
      </c>
      <c r="B25" s="204">
        <v>233.89893548387096</v>
      </c>
      <c r="C25" s="205">
        <v>40.594030125299923</v>
      </c>
      <c r="D25" s="205">
        <v>84.799917888563044</v>
      </c>
      <c r="E25" s="205">
        <v>108.50498747000799</v>
      </c>
      <c r="F25" s="606"/>
      <c r="G25" s="606"/>
    </row>
    <row r="26" spans="1:13" x14ac:dyDescent="0.2">
      <c r="A26" s="3" t="s">
        <v>278</v>
      </c>
      <c r="B26" s="204">
        <v>161.44269285511908</v>
      </c>
      <c r="C26" s="205">
        <v>30.188471021688937</v>
      </c>
      <c r="D26" s="205">
        <v>34.073835601452132</v>
      </c>
      <c r="E26" s="205">
        <v>97.180386231978005</v>
      </c>
      <c r="F26" s="606"/>
      <c r="G26" s="606"/>
    </row>
    <row r="27" spans="1:13" x14ac:dyDescent="0.2">
      <c r="A27" s="193" t="s">
        <v>233</v>
      </c>
      <c r="B27" s="204">
        <v>195.86774193548388</v>
      </c>
      <c r="C27" s="205">
        <v>36.625675321269341</v>
      </c>
      <c r="D27" s="205">
        <v>60.819490228838816</v>
      </c>
      <c r="E27" s="205">
        <v>98.42257638537572</v>
      </c>
      <c r="F27" s="606"/>
      <c r="G27" s="606"/>
    </row>
    <row r="28" spans="1:13" x14ac:dyDescent="0.2">
      <c r="A28" s="193" t="s">
        <v>538</v>
      </c>
      <c r="B28" s="202">
        <v>172.69006715823224</v>
      </c>
      <c r="C28" s="91">
        <v>29.971003391098158</v>
      </c>
      <c r="D28" s="91">
        <v>53.090081806036657</v>
      </c>
      <c r="E28" s="91">
        <v>89.628981961097423</v>
      </c>
      <c r="F28" s="606"/>
      <c r="G28" s="606"/>
    </row>
    <row r="29" spans="1:13" x14ac:dyDescent="0.2">
      <c r="A29" s="3" t="s">
        <v>279</v>
      </c>
      <c r="B29" s="204">
        <v>180.42870391553919</v>
      </c>
      <c r="C29" s="205">
        <v>31.314072580382835</v>
      </c>
      <c r="D29" s="205">
        <v>58.345069111231247</v>
      </c>
      <c r="E29" s="205">
        <v>90.769562223925107</v>
      </c>
      <c r="F29" s="606"/>
      <c r="G29" s="606"/>
    </row>
    <row r="30" spans="1:13" x14ac:dyDescent="0.2">
      <c r="A30" s="3" t="s">
        <v>234</v>
      </c>
      <c r="B30" s="202">
        <v>140.66271427980956</v>
      </c>
      <c r="C30" s="91">
        <v>28.132542855961912</v>
      </c>
      <c r="D30" s="91">
        <v>14.25561296979426</v>
      </c>
      <c r="E30" s="91">
        <v>98.274558454053391</v>
      </c>
      <c r="F30" s="606"/>
      <c r="G30" s="606"/>
    </row>
    <row r="31" spans="1:13" x14ac:dyDescent="0.2">
      <c r="A31" s="637" t="s">
        <v>280</v>
      </c>
      <c r="B31" s="638">
        <v>193.3257146560816</v>
      </c>
      <c r="C31" s="638">
        <v>34.548701858691402</v>
      </c>
      <c r="D31" s="638">
        <v>59.540234973004416</v>
      </c>
      <c r="E31" s="638">
        <v>99.236777824385783</v>
      </c>
      <c r="F31" s="606"/>
      <c r="G31" s="606"/>
    </row>
    <row r="32" spans="1:13" x14ac:dyDescent="0.2">
      <c r="A32" s="636" t="s">
        <v>281</v>
      </c>
      <c r="B32" s="635">
        <v>200.35340075871684</v>
      </c>
      <c r="C32" s="635">
        <v>35.14754567010268</v>
      </c>
      <c r="D32" s="635">
        <v>65.412005533650955</v>
      </c>
      <c r="E32" s="635">
        <v>99.793849554963202</v>
      </c>
      <c r="F32" s="606"/>
      <c r="G32" s="606"/>
      <c r="M32" s="607"/>
    </row>
    <row r="33" spans="1:13" x14ac:dyDescent="0.2">
      <c r="A33" s="634" t="s">
        <v>282</v>
      </c>
      <c r="B33" s="639">
        <v>28.762039465168471</v>
      </c>
      <c r="C33" s="639">
        <v>5.3672267679165984</v>
      </c>
      <c r="D33" s="639">
        <v>28.143005527359321</v>
      </c>
      <c r="E33" s="639">
        <v>-4.7481928301074561</v>
      </c>
      <c r="F33" s="606"/>
      <c r="G33" s="606"/>
      <c r="M33" s="607"/>
    </row>
    <row r="34" spans="1:13" x14ac:dyDescent="0.2">
      <c r="A34" s="79"/>
      <c r="B34" s="3"/>
      <c r="C34" s="3"/>
      <c r="D34" s="3"/>
      <c r="E34" s="54" t="s">
        <v>560</v>
      </c>
    </row>
    <row r="35" spans="1:13" s="1" customFormat="1" ht="14.25" customHeight="1" x14ac:dyDescent="0.2">
      <c r="A35" s="812" t="s">
        <v>672</v>
      </c>
      <c r="B35" s="812"/>
      <c r="C35" s="812"/>
      <c r="D35" s="812"/>
      <c r="E35" s="812"/>
    </row>
    <row r="36" spans="1:13" s="1" customFormat="1" x14ac:dyDescent="0.2">
      <c r="A36" s="812"/>
      <c r="B36" s="812"/>
      <c r="C36" s="812"/>
      <c r="D36" s="812"/>
      <c r="E36" s="812"/>
    </row>
    <row r="37" spans="1:13" s="1" customFormat="1" x14ac:dyDescent="0.2">
      <c r="A37" s="812"/>
      <c r="B37" s="812"/>
      <c r="C37" s="812"/>
      <c r="D37" s="812"/>
      <c r="E37" s="812"/>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70" t="s">
        <v>674</v>
      </c>
      <c r="B1" s="770"/>
      <c r="C1" s="770"/>
      <c r="D1" s="3"/>
      <c r="E1" s="3"/>
    </row>
    <row r="2" spans="1:36" x14ac:dyDescent="0.2">
      <c r="A2" s="771"/>
      <c r="B2" s="770"/>
      <c r="C2" s="770"/>
      <c r="D2" s="3"/>
      <c r="E2" s="54" t="s">
        <v>253</v>
      </c>
    </row>
    <row r="3" spans="1:36" x14ac:dyDescent="0.2">
      <c r="A3" s="56"/>
      <c r="B3" s="200" t="s">
        <v>258</v>
      </c>
      <c r="C3" s="200" t="s">
        <v>259</v>
      </c>
      <c r="D3" s="200" t="s">
        <v>260</v>
      </c>
      <c r="E3" s="200" t="s">
        <v>261</v>
      </c>
      <c r="G3" s="310"/>
      <c r="H3" s="310"/>
      <c r="I3" s="310"/>
      <c r="J3" s="310"/>
      <c r="K3" s="310"/>
      <c r="L3" s="310"/>
      <c r="M3" s="310"/>
      <c r="N3" s="310"/>
      <c r="O3" s="310"/>
      <c r="P3" s="310"/>
      <c r="Q3" s="310"/>
      <c r="R3" s="310"/>
      <c r="S3" s="310"/>
      <c r="T3" s="310"/>
      <c r="U3" s="310"/>
      <c r="V3" s="310"/>
      <c r="W3" s="310"/>
      <c r="X3" s="310"/>
      <c r="Y3" s="310"/>
      <c r="Z3" s="310"/>
      <c r="AA3" s="310"/>
      <c r="AB3" s="310"/>
      <c r="AC3" s="310"/>
      <c r="AD3" s="310"/>
      <c r="AE3" s="310"/>
      <c r="AF3" s="310"/>
      <c r="AG3" s="275"/>
      <c r="AH3" s="275"/>
      <c r="AI3" s="275"/>
      <c r="AJ3" s="275"/>
    </row>
    <row r="4" spans="1:36" x14ac:dyDescent="0.2">
      <c r="A4" s="662" t="s">
        <v>262</v>
      </c>
      <c r="B4" s="698">
        <v>184.28501252580645</v>
      </c>
      <c r="C4" s="699">
        <v>31.983349281338306</v>
      </c>
      <c r="D4" s="699">
        <v>27.899999991655562</v>
      </c>
      <c r="E4" s="699">
        <v>124.40166325281258</v>
      </c>
      <c r="F4" s="606"/>
      <c r="G4" s="606"/>
      <c r="H4" s="607"/>
      <c r="I4" s="607"/>
      <c r="J4" s="607"/>
      <c r="K4" s="607"/>
      <c r="L4" s="607"/>
      <c r="M4" s="607"/>
      <c r="N4" s="607"/>
      <c r="O4" s="607"/>
      <c r="P4" s="607"/>
      <c r="Q4" s="607"/>
      <c r="R4" s="607"/>
      <c r="S4" s="607"/>
      <c r="T4" s="607"/>
      <c r="U4" s="607"/>
      <c r="V4" s="607"/>
      <c r="W4" s="607"/>
      <c r="X4" s="607"/>
      <c r="Y4" s="607"/>
      <c r="Z4" s="607"/>
      <c r="AA4" s="607"/>
      <c r="AB4" s="607"/>
      <c r="AC4" s="607"/>
      <c r="AD4" s="607"/>
      <c r="AE4" s="607"/>
      <c r="AF4" s="607"/>
      <c r="AG4" s="274"/>
      <c r="AH4" s="274"/>
      <c r="AI4" s="274"/>
      <c r="AJ4" s="274"/>
    </row>
    <row r="5" spans="1:36" x14ac:dyDescent="0.2">
      <c r="A5" s="201" t="s">
        <v>263</v>
      </c>
      <c r="B5" s="202">
        <v>222.47419354838706</v>
      </c>
      <c r="C5" s="91">
        <v>35.521089726213063</v>
      </c>
      <c r="D5" s="91">
        <v>63.220037950664079</v>
      </c>
      <c r="E5" s="91">
        <v>123.73306587150992</v>
      </c>
      <c r="G5" s="606"/>
      <c r="H5" s="608"/>
      <c r="I5" s="608"/>
      <c r="J5" s="608"/>
      <c r="K5" s="608"/>
      <c r="L5" s="607"/>
      <c r="M5" s="607"/>
      <c r="N5" s="607"/>
      <c r="O5" s="607"/>
      <c r="P5" s="607"/>
      <c r="Q5" s="607"/>
      <c r="R5" s="607"/>
      <c r="S5" s="607"/>
      <c r="T5" s="607"/>
      <c r="U5" s="607"/>
      <c r="V5" s="607"/>
      <c r="W5" s="607"/>
      <c r="X5" s="607"/>
      <c r="Y5" s="607"/>
      <c r="Z5" s="607"/>
      <c r="AA5" s="607"/>
      <c r="AB5" s="607"/>
      <c r="AC5" s="607"/>
      <c r="AD5" s="607"/>
      <c r="AE5" s="607"/>
      <c r="AF5" s="607"/>
      <c r="AG5" s="274"/>
      <c r="AH5" s="274"/>
      <c r="AI5" s="274"/>
      <c r="AJ5" s="274"/>
    </row>
    <row r="6" spans="1:36" x14ac:dyDescent="0.2">
      <c r="A6" s="201" t="s">
        <v>264</v>
      </c>
      <c r="B6" s="202">
        <v>202.74516129032259</v>
      </c>
      <c r="C6" s="91">
        <v>33.790860215053769</v>
      </c>
      <c r="D6" s="91">
        <v>52.4571075268817</v>
      </c>
      <c r="E6" s="91">
        <v>116.49719354838712</v>
      </c>
      <c r="G6" s="606"/>
      <c r="L6" s="607"/>
      <c r="M6" s="607"/>
      <c r="N6" s="607"/>
      <c r="O6" s="607"/>
      <c r="P6" s="607"/>
      <c r="Q6" s="607"/>
      <c r="R6" s="607"/>
      <c r="S6" s="607"/>
      <c r="T6" s="607"/>
      <c r="U6" s="607"/>
      <c r="V6" s="607"/>
      <c r="W6" s="607"/>
      <c r="X6" s="607"/>
      <c r="Y6" s="607"/>
      <c r="Z6" s="607"/>
      <c r="AA6" s="607"/>
      <c r="AB6" s="607"/>
      <c r="AC6" s="607"/>
      <c r="AD6" s="607"/>
      <c r="AE6" s="607"/>
      <c r="AF6" s="607"/>
      <c r="AG6" s="274"/>
      <c r="AH6" s="274"/>
      <c r="AI6" s="274"/>
      <c r="AJ6" s="274"/>
    </row>
    <row r="7" spans="1:36" x14ac:dyDescent="0.2">
      <c r="A7" s="201" t="s">
        <v>230</v>
      </c>
      <c r="B7" s="202">
        <v>218.8910967741935</v>
      </c>
      <c r="C7" s="91">
        <v>37.989363902959198</v>
      </c>
      <c r="D7" s="91">
        <v>60.01583562783253</v>
      </c>
      <c r="E7" s="91">
        <v>120.88589724340177</v>
      </c>
      <c r="G7" s="606"/>
      <c r="L7" s="608"/>
      <c r="M7" s="608"/>
      <c r="N7" s="608"/>
      <c r="O7" s="608"/>
      <c r="P7" s="608"/>
      <c r="Q7" s="608"/>
      <c r="R7" s="608"/>
      <c r="S7" s="608"/>
      <c r="T7" s="608"/>
      <c r="U7" s="608"/>
      <c r="V7" s="608"/>
      <c r="W7" s="608"/>
      <c r="X7" s="608"/>
      <c r="Y7" s="608"/>
      <c r="Z7" s="608"/>
      <c r="AA7" s="608"/>
      <c r="AB7" s="608"/>
      <c r="AC7" s="608"/>
      <c r="AD7" s="608"/>
      <c r="AE7" s="608"/>
      <c r="AF7" s="608"/>
      <c r="AG7" s="276"/>
      <c r="AH7" s="276"/>
      <c r="AI7" s="276"/>
      <c r="AJ7" s="276"/>
    </row>
    <row r="8" spans="1:36" x14ac:dyDescent="0.2">
      <c r="A8" s="201" t="s">
        <v>265</v>
      </c>
      <c r="B8" s="202">
        <v>175.89870967741936</v>
      </c>
      <c r="C8" s="91">
        <v>29.316451612903229</v>
      </c>
      <c r="D8" s="91">
        <v>33.029503202364033</v>
      </c>
      <c r="E8" s="91">
        <v>113.5527548621521</v>
      </c>
      <c r="G8" s="606"/>
    </row>
    <row r="9" spans="1:36" x14ac:dyDescent="0.2">
      <c r="A9" s="201" t="s">
        <v>266</v>
      </c>
      <c r="B9" s="202">
        <v>177.29929032258065</v>
      </c>
      <c r="C9" s="91">
        <v>28.308290051504471</v>
      </c>
      <c r="D9" s="91">
        <v>34.070066413662246</v>
      </c>
      <c r="E9" s="91">
        <v>114.92093385741393</v>
      </c>
      <c r="G9" s="606"/>
    </row>
    <row r="10" spans="1:36" x14ac:dyDescent="0.2">
      <c r="A10" s="201" t="s">
        <v>267</v>
      </c>
      <c r="B10" s="202">
        <v>188.52903225806452</v>
      </c>
      <c r="C10" s="91">
        <v>37.705806451612901</v>
      </c>
      <c r="D10" s="91">
        <v>33.258064516129053</v>
      </c>
      <c r="E10" s="91">
        <v>117.56516129032256</v>
      </c>
      <c r="G10" s="606"/>
    </row>
    <row r="11" spans="1:36" x14ac:dyDescent="0.2">
      <c r="A11" s="201" t="s">
        <v>268</v>
      </c>
      <c r="B11" s="202">
        <v>223.8277579181316</v>
      </c>
      <c r="C11" s="91">
        <v>44.765551583626319</v>
      </c>
      <c r="D11" s="91">
        <v>56.96321979428032</v>
      </c>
      <c r="E11" s="91">
        <v>122.09898654022496</v>
      </c>
      <c r="G11" s="606"/>
    </row>
    <row r="12" spans="1:36" x14ac:dyDescent="0.2">
      <c r="A12" s="201" t="s">
        <v>269</v>
      </c>
      <c r="B12" s="202">
        <v>182.93225806451613</v>
      </c>
      <c r="C12" s="91">
        <v>34.206845003933914</v>
      </c>
      <c r="D12" s="91">
        <v>40.765020194072896</v>
      </c>
      <c r="E12" s="91">
        <v>107.96039286650932</v>
      </c>
      <c r="G12" s="606"/>
    </row>
    <row r="13" spans="1:36" x14ac:dyDescent="0.2">
      <c r="A13" s="201" t="s">
        <v>270</v>
      </c>
      <c r="B13" s="202">
        <v>184.75351612903228</v>
      </c>
      <c r="C13" s="91">
        <v>33.316207826546808</v>
      </c>
      <c r="D13" s="91">
        <v>35.909673717609742</v>
      </c>
      <c r="E13" s="91">
        <v>115.52763458487573</v>
      </c>
      <c r="G13" s="606"/>
    </row>
    <row r="14" spans="1:36" x14ac:dyDescent="0.2">
      <c r="A14" s="201" t="s">
        <v>202</v>
      </c>
      <c r="B14" s="202">
        <v>186.80645161290323</v>
      </c>
      <c r="C14" s="91">
        <v>31.134408602150543</v>
      </c>
      <c r="D14" s="91">
        <v>47.821656954561234</v>
      </c>
      <c r="E14" s="91">
        <v>107.85038605619145</v>
      </c>
      <c r="G14" s="606"/>
    </row>
    <row r="15" spans="1:36" x14ac:dyDescent="0.2">
      <c r="A15" s="201" t="s">
        <v>271</v>
      </c>
      <c r="B15" s="202">
        <v>232.97169266641677</v>
      </c>
      <c r="C15" s="91">
        <v>47.336877792777919</v>
      </c>
      <c r="D15" s="91">
        <v>51.051654561624481</v>
      </c>
      <c r="E15" s="91">
        <v>134.58316031201437</v>
      </c>
      <c r="G15" s="606"/>
    </row>
    <row r="16" spans="1:36" x14ac:dyDescent="0.2">
      <c r="A16" s="201" t="s">
        <v>231</v>
      </c>
      <c r="B16" s="203">
        <v>220.17109677419359</v>
      </c>
      <c r="C16" s="194">
        <v>36.695182795698933</v>
      </c>
      <c r="D16" s="194">
        <v>60.750075268817234</v>
      </c>
      <c r="E16" s="194">
        <v>122.72583870967742</v>
      </c>
      <c r="G16" s="606"/>
    </row>
    <row r="17" spans="1:11" x14ac:dyDescent="0.2">
      <c r="A17" s="201" t="s">
        <v>232</v>
      </c>
      <c r="B17" s="202">
        <v>202.28064516129032</v>
      </c>
      <c r="C17" s="91">
        <v>39.151092611862637</v>
      </c>
      <c r="D17" s="91">
        <v>42.432941727367364</v>
      </c>
      <c r="E17" s="91">
        <v>120.69661082206032</v>
      </c>
      <c r="G17" s="606"/>
    </row>
    <row r="18" spans="1:11" x14ac:dyDescent="0.2">
      <c r="A18" s="201" t="s">
        <v>272</v>
      </c>
      <c r="B18" s="202">
        <v>183.63387426522792</v>
      </c>
      <c r="C18" s="91">
        <v>39.040272481583891</v>
      </c>
      <c r="D18" s="91">
        <v>36.179566100945955</v>
      </c>
      <c r="E18" s="91">
        <v>108.41403568269807</v>
      </c>
      <c r="G18" s="606"/>
    </row>
    <row r="19" spans="1:11" x14ac:dyDescent="0.2">
      <c r="A19" s="3" t="s">
        <v>273</v>
      </c>
      <c r="B19" s="202">
        <v>188.07161290322577</v>
      </c>
      <c r="C19" s="91">
        <v>35.167862575399937</v>
      </c>
      <c r="D19" s="91">
        <v>47.314906372934658</v>
      </c>
      <c r="E19" s="91">
        <v>105.58884395489117</v>
      </c>
      <c r="G19" s="606"/>
    </row>
    <row r="20" spans="1:11" x14ac:dyDescent="0.2">
      <c r="A20" s="3" t="s">
        <v>203</v>
      </c>
      <c r="B20" s="202">
        <v>209.54883870967743</v>
      </c>
      <c r="C20" s="91">
        <v>37.787495505023799</v>
      </c>
      <c r="D20" s="91">
        <v>54.193288736118447</v>
      </c>
      <c r="E20" s="91">
        <v>117.56805446853518</v>
      </c>
      <c r="G20" s="606"/>
    </row>
    <row r="21" spans="1:11" x14ac:dyDescent="0.2">
      <c r="A21" s="3" t="s">
        <v>274</v>
      </c>
      <c r="B21" s="202">
        <v>193.18764516129031</v>
      </c>
      <c r="C21" s="91">
        <v>33.52843428419088</v>
      </c>
      <c r="D21" s="91">
        <v>46.385111970141296</v>
      </c>
      <c r="E21" s="91">
        <v>113.27409890695813</v>
      </c>
      <c r="G21" s="606"/>
    </row>
    <row r="22" spans="1:11" x14ac:dyDescent="0.2">
      <c r="A22" s="193" t="s">
        <v>275</v>
      </c>
      <c r="B22" s="202">
        <v>202.67912903225809</v>
      </c>
      <c r="C22" s="91">
        <v>35.175716608904295</v>
      </c>
      <c r="D22" s="91">
        <v>55.359936550253281</v>
      </c>
      <c r="E22" s="91">
        <v>112.14347587310051</v>
      </c>
      <c r="G22" s="606"/>
    </row>
    <row r="23" spans="1:11" x14ac:dyDescent="0.2">
      <c r="A23" s="193" t="s">
        <v>276</v>
      </c>
      <c r="B23" s="204">
        <v>188.37096774193549</v>
      </c>
      <c r="C23" s="205">
        <v>27.370140612076099</v>
      </c>
      <c r="D23" s="205">
        <v>46.459888061759017</v>
      </c>
      <c r="E23" s="205">
        <v>114.54093906810037</v>
      </c>
      <c r="G23" s="606"/>
    </row>
    <row r="24" spans="1:11" x14ac:dyDescent="0.2">
      <c r="A24" s="193" t="s">
        <v>277</v>
      </c>
      <c r="B24" s="204">
        <v>121</v>
      </c>
      <c r="C24" s="205">
        <v>18.457627118644066</v>
      </c>
      <c r="D24" s="205">
        <v>47.240084199015868</v>
      </c>
      <c r="E24" s="205">
        <v>55.302288682340063</v>
      </c>
      <c r="G24" s="606"/>
    </row>
    <row r="25" spans="1:11" x14ac:dyDescent="0.2">
      <c r="A25" s="193" t="s">
        <v>536</v>
      </c>
      <c r="B25" s="204">
        <v>238.25009677419357</v>
      </c>
      <c r="C25" s="205">
        <v>41.349190349240203</v>
      </c>
      <c r="D25" s="205">
        <v>55.800014929352173</v>
      </c>
      <c r="E25" s="205">
        <v>141.10089149560119</v>
      </c>
      <c r="G25" s="606"/>
    </row>
    <row r="26" spans="1:11" x14ac:dyDescent="0.2">
      <c r="A26" s="3" t="s">
        <v>278</v>
      </c>
      <c r="B26" s="204">
        <v>178.70708238319236</v>
      </c>
      <c r="C26" s="205">
        <v>33.416771502548166</v>
      </c>
      <c r="D26" s="205">
        <v>30.016318087856199</v>
      </c>
      <c r="E26" s="205">
        <v>115.27399279278799</v>
      </c>
      <c r="G26" s="606"/>
    </row>
    <row r="27" spans="1:11" x14ac:dyDescent="0.2">
      <c r="A27" s="193" t="s">
        <v>233</v>
      </c>
      <c r="B27" s="204">
        <v>202.88064516129032</v>
      </c>
      <c r="C27" s="205">
        <v>37.937031209021768</v>
      </c>
      <c r="D27" s="205">
        <v>46.002274279603256</v>
      </c>
      <c r="E27" s="205">
        <v>118.94133967266529</v>
      </c>
      <c r="G27" s="606"/>
    </row>
    <row r="28" spans="1:11" x14ac:dyDescent="0.2">
      <c r="A28" s="193" t="s">
        <v>538</v>
      </c>
      <c r="B28" s="202">
        <v>184.93619759216492</v>
      </c>
      <c r="C28" s="91">
        <v>32.096364871367463</v>
      </c>
      <c r="D28" s="91">
        <v>41.140802618818007</v>
      </c>
      <c r="E28" s="91">
        <v>111.69903010197945</v>
      </c>
      <c r="G28" s="606"/>
    </row>
    <row r="29" spans="1:11" x14ac:dyDescent="0.2">
      <c r="A29" s="3" t="s">
        <v>279</v>
      </c>
      <c r="B29" s="204">
        <v>199.99198072470961</v>
      </c>
      <c r="C29" s="205">
        <v>34.709352026602495</v>
      </c>
      <c r="D29" s="205">
        <v>50.716824574765731</v>
      </c>
      <c r="E29" s="205">
        <v>114.56580412334138</v>
      </c>
      <c r="G29" s="606"/>
    </row>
    <row r="30" spans="1:11" x14ac:dyDescent="0.2">
      <c r="A30" s="3" t="s">
        <v>234</v>
      </c>
      <c r="B30" s="202">
        <v>177.72773927918308</v>
      </c>
      <c r="C30" s="91">
        <v>35.545547855836617</v>
      </c>
      <c r="D30" s="91">
        <v>11.277304330450363</v>
      </c>
      <c r="E30" s="91">
        <v>130.9048870928961</v>
      </c>
      <c r="G30" s="606"/>
    </row>
    <row r="31" spans="1:11" x14ac:dyDescent="0.2">
      <c r="A31" s="637" t="s">
        <v>280</v>
      </c>
      <c r="B31" s="638">
        <v>203.63820273319726</v>
      </c>
      <c r="C31" s="638">
        <v>36.391617978936409</v>
      </c>
      <c r="D31" s="638">
        <v>46.838512310547841</v>
      </c>
      <c r="E31" s="638">
        <v>120.40807244371301</v>
      </c>
      <c r="G31" s="606"/>
    </row>
    <row r="32" spans="1:11" x14ac:dyDescent="0.2">
      <c r="A32" s="636" t="s">
        <v>281</v>
      </c>
      <c r="B32" s="635">
        <v>208.20328498682093</v>
      </c>
      <c r="C32" s="635">
        <v>36.524633173321924</v>
      </c>
      <c r="D32" s="635">
        <v>50.296643593117288</v>
      </c>
      <c r="E32" s="635">
        <v>121.38200822038172</v>
      </c>
      <c r="G32" s="606"/>
      <c r="H32" s="607"/>
      <c r="I32" s="607"/>
      <c r="J32" s="607"/>
      <c r="K32" s="607"/>
    </row>
    <row r="33" spans="1:11" x14ac:dyDescent="0.2">
      <c r="A33" s="634" t="s">
        <v>282</v>
      </c>
      <c r="B33" s="639">
        <v>23.918272461014482</v>
      </c>
      <c r="C33" s="639">
        <v>4.5412838919836176</v>
      </c>
      <c r="D33" s="639">
        <v>22.396643601461726</v>
      </c>
      <c r="E33" s="639">
        <v>-3.0196550324308618</v>
      </c>
      <c r="G33" s="606"/>
      <c r="H33" s="607"/>
      <c r="I33" s="607"/>
      <c r="J33" s="607"/>
      <c r="K33" s="607"/>
    </row>
    <row r="34" spans="1:11" x14ac:dyDescent="0.2">
      <c r="A34" s="79"/>
      <c r="B34" s="3"/>
      <c r="C34" s="3"/>
      <c r="D34" s="3"/>
      <c r="E34" s="54" t="s">
        <v>560</v>
      </c>
    </row>
    <row r="35" spans="1:11" s="1" customFormat="1" ht="14.1" customHeight="1" x14ac:dyDescent="0.2">
      <c r="A35" s="812" t="s">
        <v>672</v>
      </c>
      <c r="B35" s="812"/>
      <c r="C35" s="812"/>
      <c r="D35" s="812"/>
      <c r="E35" s="812"/>
    </row>
    <row r="36" spans="1:11" s="1" customFormat="1" x14ac:dyDescent="0.2">
      <c r="A36" s="812"/>
      <c r="B36" s="812"/>
      <c r="C36" s="812"/>
      <c r="D36" s="812"/>
      <c r="E36" s="812"/>
    </row>
    <row r="37" spans="1:11" s="1" customFormat="1" x14ac:dyDescent="0.2">
      <c r="A37" s="812"/>
      <c r="B37" s="812"/>
      <c r="C37" s="812"/>
      <c r="D37" s="812"/>
      <c r="E37" s="812"/>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70" t="s">
        <v>35</v>
      </c>
      <c r="B1" s="770"/>
      <c r="C1" s="770"/>
    </row>
    <row r="2" spans="1:3" x14ac:dyDescent="0.2">
      <c r="A2" s="770"/>
      <c r="B2" s="770"/>
      <c r="C2" s="770"/>
    </row>
    <row r="3" spans="1:3" x14ac:dyDescent="0.2">
      <c r="A3" s="53"/>
      <c r="B3" s="3"/>
      <c r="C3" s="54" t="s">
        <v>253</v>
      </c>
    </row>
    <row r="4" spans="1:3" x14ac:dyDescent="0.2">
      <c r="A4" s="56"/>
      <c r="B4" s="200" t="s">
        <v>258</v>
      </c>
      <c r="C4" s="200" t="s">
        <v>261</v>
      </c>
    </row>
    <row r="5" spans="1:3" x14ac:dyDescent="0.2">
      <c r="A5" s="662" t="s">
        <v>262</v>
      </c>
      <c r="B5" s="663">
        <v>130.64601935483873</v>
      </c>
      <c r="C5" s="664">
        <v>105.32233617701945</v>
      </c>
    </row>
    <row r="6" spans="1:3" x14ac:dyDescent="0.2">
      <c r="A6" s="201" t="s">
        <v>263</v>
      </c>
      <c r="B6" s="459">
        <v>132.16129032258064</v>
      </c>
      <c r="C6" s="460">
        <v>87.52990783410138</v>
      </c>
    </row>
    <row r="7" spans="1:3" x14ac:dyDescent="0.2">
      <c r="A7" s="201" t="s">
        <v>264</v>
      </c>
      <c r="B7" s="459">
        <v>159.84787096774193</v>
      </c>
      <c r="C7" s="460">
        <v>107.63638709677419</v>
      </c>
    </row>
    <row r="8" spans="1:3" x14ac:dyDescent="0.2">
      <c r="A8" s="201" t="s">
        <v>230</v>
      </c>
      <c r="B8" s="459">
        <v>131.49451612903223</v>
      </c>
      <c r="C8" s="460">
        <v>106.41020930951747</v>
      </c>
    </row>
    <row r="9" spans="1:3" x14ac:dyDescent="0.2">
      <c r="A9" s="201" t="s">
        <v>265</v>
      </c>
      <c r="B9" s="459">
        <v>0</v>
      </c>
      <c r="C9" s="460">
        <v>0</v>
      </c>
    </row>
    <row r="10" spans="1:3" x14ac:dyDescent="0.2">
      <c r="A10" s="201" t="s">
        <v>266</v>
      </c>
      <c r="B10" s="459">
        <v>143.13887096774195</v>
      </c>
      <c r="C10" s="460">
        <v>111.74176551911087</v>
      </c>
    </row>
    <row r="11" spans="1:3" x14ac:dyDescent="0.2">
      <c r="A11" s="201" t="s">
        <v>267</v>
      </c>
      <c r="B11" s="459">
        <v>141.16129032258064</v>
      </c>
      <c r="C11" s="460">
        <v>107.31503225806452</v>
      </c>
    </row>
    <row r="12" spans="1:3" x14ac:dyDescent="0.2">
      <c r="A12" s="201" t="s">
        <v>268</v>
      </c>
      <c r="B12" s="459">
        <v>232.09939780165473</v>
      </c>
      <c r="C12" s="460">
        <v>138.20451478741637</v>
      </c>
    </row>
    <row r="13" spans="1:3" x14ac:dyDescent="0.2">
      <c r="A13" s="201" t="s">
        <v>269</v>
      </c>
      <c r="B13" s="459">
        <v>0</v>
      </c>
      <c r="C13" s="460">
        <v>0</v>
      </c>
    </row>
    <row r="14" spans="1:3" x14ac:dyDescent="0.2">
      <c r="A14" s="201" t="s">
        <v>270</v>
      </c>
      <c r="B14" s="459">
        <v>147.69706451612905</v>
      </c>
      <c r="C14" s="460">
        <v>110.4431353781068</v>
      </c>
    </row>
    <row r="15" spans="1:3" x14ac:dyDescent="0.2">
      <c r="A15" s="201" t="s">
        <v>202</v>
      </c>
      <c r="B15" s="459">
        <v>140.71935483870968</v>
      </c>
      <c r="C15" s="460">
        <v>107.68335067637879</v>
      </c>
    </row>
    <row r="16" spans="1:3" x14ac:dyDescent="0.2">
      <c r="A16" s="201" t="s">
        <v>271</v>
      </c>
      <c r="B16" s="459">
        <v>189.74395295698926</v>
      </c>
      <c r="C16" s="460">
        <v>123.61040076254122</v>
      </c>
    </row>
    <row r="17" spans="1:3" x14ac:dyDescent="0.2">
      <c r="A17" s="201" t="s">
        <v>231</v>
      </c>
      <c r="B17" s="459">
        <v>169.37212903225807</v>
      </c>
      <c r="C17" s="460">
        <v>124.56182795698926</v>
      </c>
    </row>
    <row r="18" spans="1:3" x14ac:dyDescent="0.2">
      <c r="A18" s="201" t="s">
        <v>232</v>
      </c>
      <c r="B18" s="459">
        <v>0</v>
      </c>
      <c r="C18" s="460">
        <v>0</v>
      </c>
    </row>
    <row r="19" spans="1:3" x14ac:dyDescent="0.2">
      <c r="A19" s="201" t="s">
        <v>272</v>
      </c>
      <c r="B19" s="459">
        <v>183.63387962463378</v>
      </c>
      <c r="C19" s="460">
        <v>108.41406242773273</v>
      </c>
    </row>
    <row r="20" spans="1:3" x14ac:dyDescent="0.2">
      <c r="A20" s="201" t="s">
        <v>273</v>
      </c>
      <c r="B20" s="459">
        <v>135.18709677419355</v>
      </c>
      <c r="C20" s="460">
        <v>97.801574250390786</v>
      </c>
    </row>
    <row r="21" spans="1:3" x14ac:dyDescent="0.2">
      <c r="A21" s="201" t="s">
        <v>203</v>
      </c>
      <c r="B21" s="459">
        <v>185.96774193548387</v>
      </c>
      <c r="C21" s="460">
        <v>112.11157535695399</v>
      </c>
    </row>
    <row r="22" spans="1:3" x14ac:dyDescent="0.2">
      <c r="A22" s="201" t="s">
        <v>274</v>
      </c>
      <c r="B22" s="459">
        <v>161.60687096774194</v>
      </c>
      <c r="C22" s="460">
        <v>113.27439749400159</v>
      </c>
    </row>
    <row r="23" spans="1:3" x14ac:dyDescent="0.2">
      <c r="A23" s="201" t="s">
        <v>275</v>
      </c>
      <c r="B23" s="459">
        <v>137.26590322580648</v>
      </c>
      <c r="C23" s="460">
        <v>100.58289522793922</v>
      </c>
    </row>
    <row r="24" spans="1:3" x14ac:dyDescent="0.2">
      <c r="A24" s="201" t="s">
        <v>276</v>
      </c>
      <c r="B24" s="459">
        <v>137.51290322580647</v>
      </c>
      <c r="C24" s="460">
        <v>107.60831409168081</v>
      </c>
    </row>
    <row r="25" spans="1:3" x14ac:dyDescent="0.2">
      <c r="A25" s="201" t="s">
        <v>277</v>
      </c>
      <c r="B25" s="459">
        <v>100</v>
      </c>
      <c r="C25" s="460">
        <v>61.536999999999992</v>
      </c>
    </row>
    <row r="26" spans="1:3" x14ac:dyDescent="0.2">
      <c r="A26" s="201" t="s">
        <v>536</v>
      </c>
      <c r="B26" s="459">
        <v>0</v>
      </c>
      <c r="C26" s="460">
        <v>0</v>
      </c>
    </row>
    <row r="27" spans="1:3" x14ac:dyDescent="0.2">
      <c r="A27" s="201" t="s">
        <v>278</v>
      </c>
      <c r="B27" s="459">
        <v>146.58402047024495</v>
      </c>
      <c r="C27" s="460">
        <v>113.78627355771854</v>
      </c>
    </row>
    <row r="28" spans="1:3" x14ac:dyDescent="0.2">
      <c r="A28" s="201" t="s">
        <v>233</v>
      </c>
      <c r="B28" s="459">
        <v>203.30322580645162</v>
      </c>
      <c r="C28" s="460">
        <v>114.95311826129966</v>
      </c>
    </row>
    <row r="29" spans="1:3" x14ac:dyDescent="0.2">
      <c r="A29" s="201" t="s">
        <v>538</v>
      </c>
      <c r="B29" s="459">
        <v>134.59815498862605</v>
      </c>
      <c r="C29" s="460">
        <v>101.84271258164047</v>
      </c>
    </row>
    <row r="30" spans="1:3" x14ac:dyDescent="0.2">
      <c r="A30" s="201" t="s">
        <v>279</v>
      </c>
      <c r="B30" s="459">
        <v>138.82992850662177</v>
      </c>
      <c r="C30" s="460">
        <v>112.53976917355894</v>
      </c>
    </row>
    <row r="31" spans="1:3" x14ac:dyDescent="0.2">
      <c r="A31" s="201" t="s">
        <v>234</v>
      </c>
      <c r="B31" s="459">
        <v>166.74316049282362</v>
      </c>
      <c r="C31" s="460">
        <v>97.438134308196169</v>
      </c>
    </row>
    <row r="32" spans="1:3" x14ac:dyDescent="0.2">
      <c r="A32" s="637" t="s">
        <v>280</v>
      </c>
      <c r="B32" s="641">
        <v>144.91556272717702</v>
      </c>
      <c r="C32" s="641">
        <v>101.37227707025829</v>
      </c>
    </row>
    <row r="33" spans="1:5" x14ac:dyDescent="0.2">
      <c r="A33" s="636" t="s">
        <v>281</v>
      </c>
      <c r="B33" s="640">
        <v>143.00269453912921</v>
      </c>
      <c r="C33" s="640">
        <v>100.22273844497016</v>
      </c>
    </row>
    <row r="34" spans="1:5" x14ac:dyDescent="0.2">
      <c r="A34" s="634" t="s">
        <v>282</v>
      </c>
      <c r="B34" s="650">
        <v>12.356675184290481</v>
      </c>
      <c r="C34" s="650">
        <v>-5.0995977320492898</v>
      </c>
    </row>
    <row r="35" spans="1:5" x14ac:dyDescent="0.2">
      <c r="A35" s="79"/>
      <c r="B35" s="3"/>
      <c r="C35" s="54" t="s">
        <v>506</v>
      </c>
    </row>
    <row r="36" spans="1:5" x14ac:dyDescent="0.2">
      <c r="A36" s="79" t="s">
        <v>476</v>
      </c>
      <c r="B36" s="79"/>
      <c r="C36" s="79"/>
    </row>
    <row r="37" spans="1:5" s="1" customFormat="1" x14ac:dyDescent="0.2">
      <c r="A37" s="812"/>
      <c r="B37" s="812"/>
      <c r="C37" s="812"/>
      <c r="D37" s="812"/>
      <c r="E37" s="812"/>
    </row>
    <row r="38" spans="1:5" s="1" customFormat="1" x14ac:dyDescent="0.2">
      <c r="A38" s="812"/>
      <c r="B38" s="812"/>
      <c r="C38" s="812"/>
      <c r="D38" s="812"/>
      <c r="E38" s="812"/>
    </row>
    <row r="39" spans="1:5" s="1" customFormat="1" x14ac:dyDescent="0.2">
      <c r="A39" s="812"/>
      <c r="B39" s="812"/>
      <c r="C39" s="812"/>
      <c r="D39" s="812"/>
      <c r="E39" s="812"/>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7" bestFit="1" customWidth="1"/>
    <col min="2" max="13" width="8.5" style="17" customWidth="1"/>
    <col min="14" max="16384" width="11" style="17"/>
  </cols>
  <sheetData>
    <row r="1" spans="1:13" x14ac:dyDescent="0.2">
      <c r="A1" s="157" t="s">
        <v>20</v>
      </c>
    </row>
    <row r="2" spans="1:13" x14ac:dyDescent="0.2">
      <c r="A2" s="157"/>
      <c r="M2" s="160" t="s">
        <v>283</v>
      </c>
    </row>
    <row r="3" spans="1:13" x14ac:dyDescent="0.2">
      <c r="A3" s="532"/>
      <c r="B3" s="144">
        <v>2025</v>
      </c>
      <c r="C3" s="144" t="s">
        <v>501</v>
      </c>
      <c r="D3" s="144" t="s">
        <v>501</v>
      </c>
      <c r="E3" s="144" t="s">
        <v>501</v>
      </c>
      <c r="F3" s="144">
        <v>2026</v>
      </c>
      <c r="G3" s="144" t="s">
        <v>501</v>
      </c>
      <c r="H3" s="144" t="s">
        <v>501</v>
      </c>
      <c r="I3" s="144" t="s">
        <v>501</v>
      </c>
      <c r="J3" s="144" t="s">
        <v>501</v>
      </c>
      <c r="K3" s="144" t="s">
        <v>501</v>
      </c>
      <c r="L3" s="144" t="s">
        <v>501</v>
      </c>
      <c r="M3" s="144" t="s">
        <v>501</v>
      </c>
    </row>
    <row r="4" spans="1:13" x14ac:dyDescent="0.2">
      <c r="A4" s="437"/>
      <c r="B4" s="533">
        <v>45901</v>
      </c>
      <c r="C4" s="533">
        <v>45931</v>
      </c>
      <c r="D4" s="533">
        <v>45962</v>
      </c>
      <c r="E4" s="533">
        <v>45992</v>
      </c>
      <c r="F4" s="533">
        <v>46023</v>
      </c>
      <c r="G4" s="533">
        <v>46054</v>
      </c>
      <c r="H4" s="533">
        <v>46082</v>
      </c>
      <c r="I4" s="533">
        <v>46113</v>
      </c>
      <c r="J4" s="533">
        <v>46143</v>
      </c>
      <c r="K4" s="533">
        <v>46174</v>
      </c>
      <c r="L4" s="533">
        <v>46204</v>
      </c>
      <c r="M4" s="533">
        <v>46235</v>
      </c>
    </row>
    <row r="5" spans="1:13" x14ac:dyDescent="0.2">
      <c r="A5" s="534" t="s">
        <v>284</v>
      </c>
      <c r="B5" s="535">
        <v>67.944545454545448</v>
      </c>
      <c r="C5" s="535">
        <v>64.63</v>
      </c>
      <c r="D5" s="535">
        <v>63.772999999999989</v>
      </c>
      <c r="E5" s="535">
        <v>62.585714285714303</v>
      </c>
      <c r="F5" s="535">
        <v>66.674285714285702</v>
      </c>
      <c r="G5" s="535">
        <v>70.986499999999992</v>
      </c>
      <c r="H5" s="535">
        <v>103.25</v>
      </c>
      <c r="I5" s="535">
        <v>117.36499999999997</v>
      </c>
      <c r="J5" s="535">
        <v>107.41894736842103</v>
      </c>
      <c r="K5" s="535">
        <v>85.327727272727273</v>
      </c>
      <c r="L5" s="535">
        <v>84.093913043478281</v>
      </c>
      <c r="M5" s="535">
        <v>90.875500000000017</v>
      </c>
    </row>
    <row r="6" spans="1:13" x14ac:dyDescent="0.2">
      <c r="A6" s="536" t="s">
        <v>285</v>
      </c>
      <c r="B6" s="535">
        <v>63.959047619047624</v>
      </c>
      <c r="C6" s="535">
        <v>60.844782608695645</v>
      </c>
      <c r="D6" s="535">
        <v>60.062222222222218</v>
      </c>
      <c r="E6" s="535">
        <v>57.972272727272731</v>
      </c>
      <c r="F6" s="535">
        <v>60.036999999999992</v>
      </c>
      <c r="G6" s="535">
        <v>64.508421052631576</v>
      </c>
      <c r="H6" s="535">
        <v>91.38363636363637</v>
      </c>
      <c r="I6" s="535">
        <v>100.31666666666669</v>
      </c>
      <c r="J6" s="535">
        <v>102.134</v>
      </c>
      <c r="K6" s="535">
        <v>84.807142857142864</v>
      </c>
      <c r="L6" s="535">
        <v>80.456363636363662</v>
      </c>
      <c r="M6" s="535">
        <v>83.897619047619045</v>
      </c>
    </row>
    <row r="7" spans="1:13" x14ac:dyDescent="0.2">
      <c r="A7" s="537" t="s">
        <v>286</v>
      </c>
      <c r="B7" s="538">
        <v>1.1732227272727274</v>
      </c>
      <c r="C7" s="538">
        <v>1.1630434782608696</v>
      </c>
      <c r="D7" s="538">
        <v>1.15602</v>
      </c>
      <c r="E7" s="538">
        <v>1.1708714285714283</v>
      </c>
      <c r="F7" s="538">
        <v>1.1738238095238096</v>
      </c>
      <c r="G7" s="538">
        <v>1.1823950000000001</v>
      </c>
      <c r="H7" s="538">
        <v>1.1558318181818181</v>
      </c>
      <c r="I7" s="538">
        <v>1.1706400000000001</v>
      </c>
      <c r="J7" s="538">
        <v>1.1673199999999999</v>
      </c>
      <c r="K7" s="538">
        <v>1.1517999999999999</v>
      </c>
      <c r="L7" s="538">
        <v>1.1417478260869562</v>
      </c>
      <c r="M7" s="538">
        <v>1.1593095238095241</v>
      </c>
    </row>
    <row r="8" spans="1:13" x14ac:dyDescent="0.2">
      <c r="M8" s="160" t="s">
        <v>287</v>
      </c>
    </row>
    <row r="9" spans="1:13" x14ac:dyDescent="0.2">
      <c r="A9" s="539"/>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4"/>
  <sheetViews>
    <sheetView workbookViewId="0"/>
  </sheetViews>
  <sheetFormatPr baseColWidth="10" defaultColWidth="11" defaultRowHeight="12.75" x14ac:dyDescent="0.2"/>
  <cols>
    <col min="1" max="1" width="16.5" style="17" bestFit="1" customWidth="1"/>
    <col min="2" max="13" width="7.125" style="17" customWidth="1"/>
    <col min="14" max="16384" width="11" style="17"/>
  </cols>
  <sheetData>
    <row r="1" spans="1:13" x14ac:dyDescent="0.2">
      <c r="A1" s="157" t="s">
        <v>21</v>
      </c>
    </row>
    <row r="2" spans="1:13" x14ac:dyDescent="0.2">
      <c r="A2" s="158"/>
      <c r="M2" s="160" t="s">
        <v>283</v>
      </c>
    </row>
    <row r="3" spans="1:13" x14ac:dyDescent="0.2">
      <c r="A3" s="540"/>
      <c r="B3" s="144">
        <v>2025</v>
      </c>
      <c r="C3" s="144" t="s">
        <v>501</v>
      </c>
      <c r="D3" s="144" t="s">
        <v>501</v>
      </c>
      <c r="E3" s="144" t="s">
        <v>501</v>
      </c>
      <c r="F3" s="144">
        <v>2026</v>
      </c>
      <c r="G3" s="144" t="s">
        <v>501</v>
      </c>
      <c r="H3" s="144" t="s">
        <v>501</v>
      </c>
      <c r="I3" s="144" t="s">
        <v>501</v>
      </c>
      <c r="J3" s="144" t="s">
        <v>501</v>
      </c>
      <c r="K3" s="144" t="s">
        <v>501</v>
      </c>
      <c r="L3" s="144" t="s">
        <v>501</v>
      </c>
      <c r="M3" s="144" t="s">
        <v>501</v>
      </c>
    </row>
    <row r="4" spans="1:13" x14ac:dyDescent="0.2">
      <c r="A4" s="437"/>
      <c r="B4" s="533">
        <v>45901</v>
      </c>
      <c r="C4" s="533">
        <v>45931</v>
      </c>
      <c r="D4" s="533">
        <v>45962</v>
      </c>
      <c r="E4" s="533">
        <v>45992</v>
      </c>
      <c r="F4" s="533">
        <v>46023</v>
      </c>
      <c r="G4" s="533">
        <v>46054</v>
      </c>
      <c r="H4" s="533">
        <v>46082</v>
      </c>
      <c r="I4" s="533">
        <v>46113</v>
      </c>
      <c r="J4" s="533">
        <v>46143</v>
      </c>
      <c r="K4" s="533">
        <v>46174</v>
      </c>
      <c r="L4" s="533">
        <v>46204</v>
      </c>
      <c r="M4" s="533">
        <v>46235</v>
      </c>
    </row>
    <row r="5" spans="1:13" x14ac:dyDescent="0.2">
      <c r="A5" s="482" t="s">
        <v>288</v>
      </c>
      <c r="B5" s="393"/>
      <c r="C5" s="393"/>
      <c r="D5" s="393"/>
      <c r="E5" s="393"/>
      <c r="F5" s="393"/>
      <c r="G5" s="393"/>
      <c r="H5" s="393"/>
      <c r="I5" s="393"/>
      <c r="J5" s="393"/>
      <c r="K5" s="393"/>
      <c r="L5" s="393"/>
      <c r="M5" s="393"/>
    </row>
    <row r="6" spans="1:13" x14ac:dyDescent="0.2">
      <c r="A6" s="541" t="s">
        <v>289</v>
      </c>
      <c r="B6" s="392">
        <v>71.12136363636364</v>
      </c>
      <c r="C6" s="392">
        <v>66.733478260869575</v>
      </c>
      <c r="D6" s="392">
        <v>65.074500000000015</v>
      </c>
      <c r="E6" s="392">
        <v>63.1804347826087</v>
      </c>
      <c r="F6" s="392">
        <v>64.224545454545463</v>
      </c>
      <c r="G6" s="392">
        <v>68.795500000000004</v>
      </c>
      <c r="H6" s="392">
        <v>96.823181818181851</v>
      </c>
      <c r="I6" s="392">
        <v>105.33727272727275</v>
      </c>
      <c r="J6" s="392">
        <v>128.4190476190476</v>
      </c>
      <c r="K6" s="392">
        <v>111.40500000000003</v>
      </c>
      <c r="L6" s="392">
        <v>99.37</v>
      </c>
      <c r="M6" s="392">
        <v>89.31047619047618</v>
      </c>
    </row>
    <row r="7" spans="1:13" x14ac:dyDescent="0.2">
      <c r="A7" s="541" t="s">
        <v>290</v>
      </c>
      <c r="B7" s="392">
        <v>69.934545454545457</v>
      </c>
      <c r="C7" s="392">
        <v>64.76318181818182</v>
      </c>
      <c r="D7" s="392">
        <v>64.339500000000015</v>
      </c>
      <c r="E7" s="392">
        <v>61.860454545454552</v>
      </c>
      <c r="F7" s="392">
        <v>62.875238095238103</v>
      </c>
      <c r="G7" s="392">
        <v>68.581666666666663</v>
      </c>
      <c r="H7" s="392">
        <v>123.02136363636365</v>
      </c>
      <c r="I7" s="392">
        <v>104.67476190476191</v>
      </c>
      <c r="J7" s="392">
        <v>100.1921052631579</v>
      </c>
      <c r="K7" s="392">
        <v>78.964285714285708</v>
      </c>
      <c r="L7" s="392">
        <v>77.400869565217405</v>
      </c>
      <c r="M7" s="392">
        <v>88.489000000000004</v>
      </c>
    </row>
    <row r="8" spans="1:13" x14ac:dyDescent="0.2">
      <c r="A8" s="541" t="s">
        <v>542</v>
      </c>
      <c r="B8" s="392">
        <v>69.853181818181824</v>
      </c>
      <c r="C8" s="392">
        <v>66.348695652173916</v>
      </c>
      <c r="D8" s="392">
        <v>65.864499999999992</v>
      </c>
      <c r="E8" s="392">
        <v>64.030434782608694</v>
      </c>
      <c r="F8" s="392">
        <v>66.047272727272727</v>
      </c>
      <c r="G8" s="392">
        <v>68.090500000000006</v>
      </c>
      <c r="H8" s="392">
        <v>96.12318181818182</v>
      </c>
      <c r="I8" s="392">
        <v>101.29636363636364</v>
      </c>
      <c r="J8" s="392">
        <v>103.98095238095237</v>
      </c>
      <c r="K8" s="392">
        <v>105.92090909090906</v>
      </c>
      <c r="L8" s="392">
        <v>98.137391304347815</v>
      </c>
      <c r="M8" s="392">
        <v>88.586666666666673</v>
      </c>
    </row>
    <row r="9" spans="1:13" x14ac:dyDescent="0.2">
      <c r="A9" s="541" t="s">
        <v>543</v>
      </c>
      <c r="B9" s="392">
        <v>68.053181818181812</v>
      </c>
      <c r="C9" s="392">
        <v>64.548695652173905</v>
      </c>
      <c r="D9" s="392">
        <v>64.064499999999981</v>
      </c>
      <c r="E9" s="392">
        <v>62.230434782608697</v>
      </c>
      <c r="F9" s="392">
        <v>64.247272727272716</v>
      </c>
      <c r="G9" s="392">
        <v>66.393000000000001</v>
      </c>
      <c r="H9" s="392">
        <v>94.423181818181789</v>
      </c>
      <c r="I9" s="392">
        <v>99.596363636363634</v>
      </c>
      <c r="J9" s="392">
        <v>102.28095238095241</v>
      </c>
      <c r="K9" s="392">
        <v>104.60954545454543</v>
      </c>
      <c r="L9" s="392">
        <v>96.648260869565206</v>
      </c>
      <c r="M9" s="392">
        <v>87.086666666666673</v>
      </c>
    </row>
    <row r="10" spans="1:13" x14ac:dyDescent="0.2">
      <c r="A10" s="542" t="s">
        <v>292</v>
      </c>
      <c r="B10" s="444">
        <v>68.75090909090909</v>
      </c>
      <c r="C10" s="444">
        <v>65.553478260869568</v>
      </c>
      <c r="D10" s="444">
        <v>64.520499999999998</v>
      </c>
      <c r="E10" s="444">
        <v>63.386666666666684</v>
      </c>
      <c r="F10" s="444">
        <v>67.34666666666665</v>
      </c>
      <c r="G10" s="444">
        <v>71.842500000000001</v>
      </c>
      <c r="H10" s="444">
        <v>103.98227272727271</v>
      </c>
      <c r="I10" s="444">
        <v>118.59999999999998</v>
      </c>
      <c r="J10" s="444">
        <v>108.98421052631578</v>
      </c>
      <c r="K10" s="444">
        <v>86.26409090909091</v>
      </c>
      <c r="L10" s="444">
        <v>83.910000000000025</v>
      </c>
      <c r="M10" s="444">
        <v>92.147999999999996</v>
      </c>
    </row>
    <row r="11" spans="1:13" x14ac:dyDescent="0.2">
      <c r="A11" s="482" t="s">
        <v>291</v>
      </c>
      <c r="B11" s="394"/>
      <c r="C11" s="394"/>
      <c r="D11" s="394"/>
      <c r="E11" s="394"/>
      <c r="F11" s="394"/>
      <c r="G11" s="394"/>
      <c r="H11" s="394"/>
      <c r="I11" s="394"/>
      <c r="J11" s="394"/>
      <c r="K11" s="394"/>
      <c r="L11" s="394"/>
      <c r="M11" s="394"/>
    </row>
    <row r="12" spans="1:13" x14ac:dyDescent="0.2">
      <c r="A12" s="541" t="s">
        <v>293</v>
      </c>
      <c r="B12" s="392">
        <v>68.450909090909065</v>
      </c>
      <c r="C12" s="392">
        <v>65.253478260869556</v>
      </c>
      <c r="D12" s="392">
        <v>64.403000000000006</v>
      </c>
      <c r="E12" s="392">
        <v>63.486666666666665</v>
      </c>
      <c r="F12" s="392">
        <v>67.446666666666673</v>
      </c>
      <c r="G12" s="392">
        <v>71.942499999999995</v>
      </c>
      <c r="H12" s="392">
        <v>104.64590909090909</v>
      </c>
      <c r="I12" s="392">
        <v>124.90000000000002</v>
      </c>
      <c r="J12" s="392">
        <v>115.28421052631582</v>
      </c>
      <c r="K12" s="392">
        <v>91.636818181818171</v>
      </c>
      <c r="L12" s="392">
        <v>85.11</v>
      </c>
      <c r="M12" s="392">
        <v>93.347999999999999</v>
      </c>
    </row>
    <row r="13" spans="1:13" x14ac:dyDescent="0.2">
      <c r="A13" s="541" t="s">
        <v>294</v>
      </c>
      <c r="B13" s="392">
        <v>70.185000000000002</v>
      </c>
      <c r="C13" s="392">
        <v>66.153478260869548</v>
      </c>
      <c r="D13" s="392">
        <v>65.220500000000001</v>
      </c>
      <c r="E13" s="392">
        <v>64.086666666666659</v>
      </c>
      <c r="F13" s="392">
        <v>68.046666666666667</v>
      </c>
      <c r="G13" s="392">
        <v>72.33</v>
      </c>
      <c r="H13" s="392">
        <v>106.08681818181817</v>
      </c>
      <c r="I13" s="392">
        <v>126.71250000000001</v>
      </c>
      <c r="J13" s="392">
        <v>112.63421052631577</v>
      </c>
      <c r="K13" s="392">
        <v>88.199545454545458</v>
      </c>
      <c r="L13" s="392">
        <v>84.809999999999988</v>
      </c>
      <c r="M13" s="392">
        <v>94.638000000000005</v>
      </c>
    </row>
    <row r="14" spans="1:13" x14ac:dyDescent="0.2">
      <c r="A14" s="482" t="s">
        <v>206</v>
      </c>
      <c r="B14" s="394"/>
      <c r="C14" s="394"/>
      <c r="D14" s="394"/>
      <c r="E14" s="394"/>
      <c r="F14" s="394"/>
      <c r="G14" s="394"/>
      <c r="H14" s="394"/>
      <c r="I14" s="394"/>
      <c r="J14" s="394"/>
      <c r="K14" s="394"/>
      <c r="L14" s="394"/>
      <c r="M14" s="394"/>
    </row>
    <row r="15" spans="1:13" x14ac:dyDescent="0.2">
      <c r="A15" s="541" t="s">
        <v>295</v>
      </c>
      <c r="B15" s="392">
        <v>62.288181818181826</v>
      </c>
      <c r="C15" s="392">
        <v>58.433043478260871</v>
      </c>
      <c r="D15" s="392">
        <v>55.147000000000006</v>
      </c>
      <c r="E15" s="392">
        <v>52.009047619047621</v>
      </c>
      <c r="F15" s="392">
        <v>54.606666666666669</v>
      </c>
      <c r="G15" s="392">
        <v>56.516499999999994</v>
      </c>
      <c r="H15" s="392">
        <v>94.135000000000005</v>
      </c>
      <c r="I15" s="392">
        <v>111.9145</v>
      </c>
      <c r="J15" s="392">
        <v>97.529999999999987</v>
      </c>
      <c r="K15" s="392">
        <v>72.077272727272714</v>
      </c>
      <c r="L15" s="392">
        <v>67.700434782608696</v>
      </c>
      <c r="M15" s="392">
        <v>82.378</v>
      </c>
    </row>
    <row r="16" spans="1:13" x14ac:dyDescent="0.2">
      <c r="A16" s="482" t="s">
        <v>296</v>
      </c>
      <c r="B16" s="483"/>
      <c r="C16" s="483"/>
      <c r="D16" s="483"/>
      <c r="E16" s="483"/>
      <c r="F16" s="483"/>
      <c r="G16" s="483"/>
      <c r="H16" s="483"/>
      <c r="I16" s="483"/>
      <c r="J16" s="483"/>
      <c r="K16" s="483"/>
      <c r="L16" s="483"/>
      <c r="M16" s="483"/>
    </row>
    <row r="17" spans="1:13" x14ac:dyDescent="0.2">
      <c r="A17" s="541" t="s">
        <v>297</v>
      </c>
      <c r="B17" s="392">
        <v>63.959047619047624</v>
      </c>
      <c r="C17" s="392">
        <v>60.844782608695645</v>
      </c>
      <c r="D17" s="392">
        <v>60.062222222222218</v>
      </c>
      <c r="E17" s="392">
        <v>57.972272727272731</v>
      </c>
      <c r="F17" s="392">
        <v>60.036999999999992</v>
      </c>
      <c r="G17" s="392">
        <v>64.508421052631576</v>
      </c>
      <c r="H17" s="392">
        <v>91.38363636363637</v>
      </c>
      <c r="I17" s="392">
        <v>100.31666666666669</v>
      </c>
      <c r="J17" s="392">
        <v>102.134</v>
      </c>
      <c r="K17" s="392">
        <v>84.807142857142864</v>
      </c>
      <c r="L17" s="392">
        <v>80.456363636363662</v>
      </c>
      <c r="M17" s="392">
        <v>83.897619047619045</v>
      </c>
    </row>
    <row r="18" spans="1:13" x14ac:dyDescent="0.2">
      <c r="A18" s="542" t="s">
        <v>298</v>
      </c>
      <c r="B18" s="444">
        <v>61.945909090909097</v>
      </c>
      <c r="C18" s="444">
        <v>57.372173913043483</v>
      </c>
      <c r="D18" s="444">
        <v>56.956000000000017</v>
      </c>
      <c r="E18" s="444">
        <v>54.1413043478261</v>
      </c>
      <c r="F18" s="444">
        <v>56.668636363636374</v>
      </c>
      <c r="G18" s="444">
        <v>60.647999999999989</v>
      </c>
      <c r="H18" s="444">
        <v>89.598181818181828</v>
      </c>
      <c r="I18" s="444">
        <v>94.24590909090908</v>
      </c>
      <c r="J18" s="444">
        <v>99.147142857142839</v>
      </c>
      <c r="K18" s="444">
        <v>77.410909090909101</v>
      </c>
      <c r="L18" s="444">
        <v>75.052608695652168</v>
      </c>
      <c r="M18" s="444">
        <v>77.180952380952391</v>
      </c>
    </row>
    <row r="19" spans="1:13" x14ac:dyDescent="0.2">
      <c r="A19" s="482" t="s">
        <v>299</v>
      </c>
      <c r="B19" s="483"/>
      <c r="C19" s="483"/>
      <c r="D19" s="483"/>
      <c r="E19" s="483"/>
      <c r="F19" s="483"/>
      <c r="G19" s="483"/>
      <c r="H19" s="483"/>
      <c r="I19" s="483"/>
      <c r="J19" s="483"/>
      <c r="K19" s="483"/>
      <c r="L19" s="483"/>
      <c r="M19" s="483"/>
    </row>
    <row r="20" spans="1:13" x14ac:dyDescent="0.2">
      <c r="A20" s="541" t="s">
        <v>300</v>
      </c>
      <c r="B20" s="392">
        <v>69.185000000000002</v>
      </c>
      <c r="C20" s="392">
        <v>65.996956521739122</v>
      </c>
      <c r="D20" s="392">
        <v>64.548000000000002</v>
      </c>
      <c r="E20" s="392">
        <v>63.967619047619046</v>
      </c>
      <c r="F20" s="392">
        <v>68.650000000000006</v>
      </c>
      <c r="G20" s="392">
        <v>73.362499999999997</v>
      </c>
      <c r="H20" s="392">
        <v>108.15954545454547</v>
      </c>
      <c r="I20" s="392">
        <v>132.56250000000006</v>
      </c>
      <c r="J20" s="392">
        <v>112.01736842105265</v>
      </c>
      <c r="K20" s="392">
        <v>89.570000000000007</v>
      </c>
      <c r="L20" s="392">
        <v>84.609999999999985</v>
      </c>
      <c r="M20" s="392">
        <v>95.920500000000004</v>
      </c>
    </row>
    <row r="21" spans="1:13" x14ac:dyDescent="0.2">
      <c r="A21" s="541" t="s">
        <v>301</v>
      </c>
      <c r="B21" s="395">
        <v>67.891818181818181</v>
      </c>
      <c r="C21" s="395">
        <v>65.458260869565223</v>
      </c>
      <c r="D21" s="395">
        <v>63.54649999999998</v>
      </c>
      <c r="E21" s="395">
        <v>63.193809523809534</v>
      </c>
      <c r="F21" s="395">
        <v>68.281904761904769</v>
      </c>
      <c r="G21" s="395">
        <v>72.822000000000017</v>
      </c>
      <c r="H21" s="395">
        <v>105.68818181818182</v>
      </c>
      <c r="I21" s="395">
        <v>133.17000000000002</v>
      </c>
      <c r="J21" s="395">
        <v>110.92263157894736</v>
      </c>
      <c r="K21" s="395">
        <v>85.639545454545456</v>
      </c>
      <c r="L21" s="395">
        <v>82.851304347826087</v>
      </c>
      <c r="M21" s="395">
        <v>93.97999999999999</v>
      </c>
    </row>
    <row r="22" spans="1:13" x14ac:dyDescent="0.2">
      <c r="A22" s="542" t="s">
        <v>302</v>
      </c>
      <c r="B22" s="444">
        <v>68.186818181818182</v>
      </c>
      <c r="C22" s="444">
        <v>65.186086956521734</v>
      </c>
      <c r="D22" s="444">
        <v>64.090500000000006</v>
      </c>
      <c r="E22" s="444">
        <v>63.436666666666667</v>
      </c>
      <c r="F22" s="444">
        <v>68.194285714285684</v>
      </c>
      <c r="G22" s="444">
        <v>73.342500000000001</v>
      </c>
      <c r="H22" s="444">
        <v>105.68227272727272</v>
      </c>
      <c r="I22" s="444">
        <v>133.11449999999999</v>
      </c>
      <c r="J22" s="444">
        <v>111.66</v>
      </c>
      <c r="K22" s="444">
        <v>85.9940909090909</v>
      </c>
      <c r="L22" s="444">
        <v>82.406086956521747</v>
      </c>
      <c r="M22" s="444">
        <v>93.669499999999999</v>
      </c>
    </row>
    <row r="23" spans="1:13" s="609" customFormat="1" x14ac:dyDescent="0.2">
      <c r="A23" s="543" t="s">
        <v>303</v>
      </c>
      <c r="B23" s="544">
        <v>70.401363636363627</v>
      </c>
      <c r="C23" s="544">
        <v>65.209130434782608</v>
      </c>
      <c r="D23" s="544">
        <v>64.459500000000006</v>
      </c>
      <c r="E23" s="544">
        <v>61.743636363636348</v>
      </c>
      <c r="F23" s="544">
        <v>62.426666666666655</v>
      </c>
      <c r="G23" s="544">
        <v>67.898499999999999</v>
      </c>
      <c r="H23" s="544">
        <v>116.37636363636361</v>
      </c>
      <c r="I23" s="544">
        <v>108.56904761904761</v>
      </c>
      <c r="J23" s="544">
        <v>112.34904761904761</v>
      </c>
      <c r="K23" s="544">
        <v>89.568636363636372</v>
      </c>
      <c r="L23" s="544">
        <v>83.002173913043492</v>
      </c>
      <c r="M23" s="544">
        <v>86.41</v>
      </c>
    </row>
    <row r="24" spans="1:13" x14ac:dyDescent="0.2">
      <c r="A24" s="539"/>
      <c r="M24" s="160"/>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7" customWidth="1"/>
    <col min="2" max="2" width="9.625" style="17" customWidth="1"/>
    <col min="3" max="14" width="8.625" style="17" customWidth="1"/>
    <col min="15" max="16384" width="10.5" style="17"/>
  </cols>
  <sheetData>
    <row r="1" spans="1:14" ht="14.1" customHeight="1" x14ac:dyDescent="0.2">
      <c r="A1" s="157" t="s">
        <v>22</v>
      </c>
      <c r="B1" s="681"/>
    </row>
    <row r="2" spans="1:14" ht="14.1" customHeight="1" x14ac:dyDescent="0.2">
      <c r="A2" s="157"/>
      <c r="B2" s="157"/>
      <c r="N2" s="160" t="s">
        <v>304</v>
      </c>
    </row>
    <row r="3" spans="1:14" ht="14.1" customHeight="1" x14ac:dyDescent="0.2">
      <c r="A3" s="548"/>
      <c r="B3" s="548"/>
      <c r="C3" s="144">
        <v>2025</v>
      </c>
      <c r="D3" s="144" t="s">
        <v>501</v>
      </c>
      <c r="E3" s="144" t="s">
        <v>501</v>
      </c>
      <c r="F3" s="144" t="s">
        <v>501</v>
      </c>
      <c r="G3" s="144">
        <v>2026</v>
      </c>
      <c r="H3" s="144" t="s">
        <v>501</v>
      </c>
      <c r="I3" s="144" t="s">
        <v>501</v>
      </c>
      <c r="J3" s="144" t="s">
        <v>501</v>
      </c>
      <c r="K3" s="144" t="s">
        <v>501</v>
      </c>
      <c r="L3" s="144" t="s">
        <v>501</v>
      </c>
      <c r="M3" s="144" t="s">
        <v>501</v>
      </c>
      <c r="N3" s="144" t="s">
        <v>501</v>
      </c>
    </row>
    <row r="4" spans="1:14" ht="14.1" customHeight="1" x14ac:dyDescent="0.2">
      <c r="C4" s="533">
        <v>45901</v>
      </c>
      <c r="D4" s="533">
        <v>45931</v>
      </c>
      <c r="E4" s="533">
        <v>45962</v>
      </c>
      <c r="F4" s="533">
        <v>45992</v>
      </c>
      <c r="G4" s="533">
        <v>46023</v>
      </c>
      <c r="H4" s="533">
        <v>46054</v>
      </c>
      <c r="I4" s="533">
        <v>46082</v>
      </c>
      <c r="J4" s="533">
        <v>46113</v>
      </c>
      <c r="K4" s="533">
        <v>46143</v>
      </c>
      <c r="L4" s="533">
        <v>46174</v>
      </c>
      <c r="M4" s="533">
        <v>46204</v>
      </c>
      <c r="N4" s="533">
        <v>46235</v>
      </c>
    </row>
    <row r="5" spans="1:14" ht="14.1" customHeight="1" x14ac:dyDescent="0.2">
      <c r="A5" s="815" t="s">
        <v>477</v>
      </c>
      <c r="B5" s="549" t="s">
        <v>305</v>
      </c>
      <c r="C5" s="545">
        <v>733.46590909090912</v>
      </c>
      <c r="D5" s="545">
        <v>678.67391304347825</v>
      </c>
      <c r="E5" s="545">
        <v>710.21249999999998</v>
      </c>
      <c r="F5" s="545">
        <v>649.4847826086957</v>
      </c>
      <c r="G5" s="545">
        <v>670.34227272727264</v>
      </c>
      <c r="H5" s="545">
        <v>682.86300000000006</v>
      </c>
      <c r="I5" s="545">
        <v>978.13909090909101</v>
      </c>
      <c r="J5" s="545">
        <v>1064.6681818181817</v>
      </c>
      <c r="K5" s="545">
        <v>1131.0552380952381</v>
      </c>
      <c r="L5" s="545">
        <v>955.45181818181834</v>
      </c>
      <c r="M5" s="545">
        <v>1052.659565217391</v>
      </c>
      <c r="N5" s="545">
        <v>1146.8042857142857</v>
      </c>
    </row>
    <row r="6" spans="1:14" ht="14.1" customHeight="1" x14ac:dyDescent="0.2">
      <c r="A6" s="816"/>
      <c r="B6" s="550" t="s">
        <v>306</v>
      </c>
      <c r="C6" s="546">
        <v>749.1704545454545</v>
      </c>
      <c r="D6" s="546">
        <v>702.66847826086962</v>
      </c>
      <c r="E6" s="546">
        <v>719.76250000000005</v>
      </c>
      <c r="F6" s="546">
        <v>666.3104347826087</v>
      </c>
      <c r="G6" s="546">
        <v>652.80833333333317</v>
      </c>
      <c r="H6" s="546">
        <v>701.42525000000001</v>
      </c>
      <c r="I6" s="546">
        <v>998.79681818181825</v>
      </c>
      <c r="J6" s="546">
        <v>1102.2779545454546</v>
      </c>
      <c r="K6" s="546">
        <v>1123.7004761904759</v>
      </c>
      <c r="L6" s="546">
        <v>918.16340909090911</v>
      </c>
      <c r="M6" s="546">
        <v>1028.5013043478261</v>
      </c>
      <c r="N6" s="546">
        <v>1153.275952380952</v>
      </c>
    </row>
    <row r="7" spans="1:14" ht="14.1" customHeight="1" x14ac:dyDescent="0.2">
      <c r="A7" s="815" t="s">
        <v>509</v>
      </c>
      <c r="B7" s="549" t="s">
        <v>305</v>
      </c>
      <c r="C7" s="547">
        <v>704.72727272727275</v>
      </c>
      <c r="D7" s="547">
        <v>697.48913043478262</v>
      </c>
      <c r="E7" s="547">
        <v>745.3125</v>
      </c>
      <c r="F7" s="547">
        <v>692.56068181818205</v>
      </c>
      <c r="G7" s="547">
        <v>716.22404761904772</v>
      </c>
      <c r="H7" s="547">
        <v>781.25749999999994</v>
      </c>
      <c r="I7" s="547">
        <v>1787.8668181818182</v>
      </c>
      <c r="J7" s="547">
        <v>1779.505909090909</v>
      </c>
      <c r="K7" s="547">
        <v>1301.2595238095237</v>
      </c>
      <c r="L7" s="547">
        <v>1042.5631818181814</v>
      </c>
      <c r="M7" s="547">
        <v>1197.338695652174</v>
      </c>
      <c r="N7" s="547">
        <v>1289.6297619047616</v>
      </c>
    </row>
    <row r="8" spans="1:14" ht="14.1" customHeight="1" x14ac:dyDescent="0.2">
      <c r="A8" s="816"/>
      <c r="B8" s="550" t="s">
        <v>306</v>
      </c>
      <c r="C8" s="546">
        <v>717.68181818181813</v>
      </c>
      <c r="D8" s="546">
        <v>710.54347826086962</v>
      </c>
      <c r="E8" s="546">
        <v>756.61249999999995</v>
      </c>
      <c r="F8" s="546">
        <v>704.02847826086952</v>
      </c>
      <c r="G8" s="546">
        <v>731.64285714285711</v>
      </c>
      <c r="H8" s="546">
        <v>782.71875</v>
      </c>
      <c r="I8" s="546">
        <v>1519.3977272727273</v>
      </c>
      <c r="J8" s="546">
        <v>1572.2272727272727</v>
      </c>
      <c r="K8" s="546">
        <v>1307.0714285714287</v>
      </c>
      <c r="L8" s="546">
        <v>1039.9772727272727</v>
      </c>
      <c r="M8" s="546">
        <v>1205.5326086956522</v>
      </c>
      <c r="N8" s="546">
        <v>1293.8392857142858</v>
      </c>
    </row>
    <row r="9" spans="1:14" ht="14.1" customHeight="1" x14ac:dyDescent="0.2">
      <c r="A9" s="815" t="s">
        <v>478</v>
      </c>
      <c r="B9" s="549" t="s">
        <v>305</v>
      </c>
      <c r="C9" s="545">
        <v>701.63636363636363</v>
      </c>
      <c r="D9" s="545">
        <v>676.32608695652175</v>
      </c>
      <c r="E9" s="545">
        <v>732.23749999999995</v>
      </c>
      <c r="F9" s="545">
        <v>642.32717391304345</v>
      </c>
      <c r="G9" s="545">
        <v>652.72159090909088</v>
      </c>
      <c r="H9" s="545">
        <v>709.55624999999998</v>
      </c>
      <c r="I9" s="545">
        <v>1186.840909090909</v>
      </c>
      <c r="J9" s="545">
        <v>1319.409090909091</v>
      </c>
      <c r="K9" s="545">
        <v>1180.4047619047619</v>
      </c>
      <c r="L9" s="545">
        <v>976.03977272727275</v>
      </c>
      <c r="M9" s="545">
        <v>1154.6141304347825</v>
      </c>
      <c r="N9" s="545">
        <v>1300.0238095238096</v>
      </c>
    </row>
    <row r="10" spans="1:14" ht="14.1" customHeight="1" x14ac:dyDescent="0.2">
      <c r="A10" s="816"/>
      <c r="B10" s="550" t="s">
        <v>306</v>
      </c>
      <c r="C10" s="546">
        <v>714.97727272727275</v>
      </c>
      <c r="D10" s="546">
        <v>688.58695652173913</v>
      </c>
      <c r="E10" s="546">
        <v>756.55</v>
      </c>
      <c r="F10" s="546">
        <v>649.36956521739125</v>
      </c>
      <c r="G10" s="546">
        <v>666.48809523809518</v>
      </c>
      <c r="H10" s="546">
        <v>707.61249999999995</v>
      </c>
      <c r="I10" s="546">
        <v>1218.6363636363637</v>
      </c>
      <c r="J10" s="546">
        <v>1286.75</v>
      </c>
      <c r="K10" s="546">
        <v>1163.4868421052631</v>
      </c>
      <c r="L10" s="546">
        <v>967.3295454545455</v>
      </c>
      <c r="M10" s="546">
        <v>1160.3804347826087</v>
      </c>
      <c r="N10" s="546">
        <v>1278</v>
      </c>
    </row>
    <row r="11" spans="1:14" ht="14.1" customHeight="1" x14ac:dyDescent="0.2">
      <c r="A11" s="813" t="s">
        <v>307</v>
      </c>
      <c r="B11" s="549" t="s">
        <v>305</v>
      </c>
      <c r="C11" s="545">
        <v>412.73863636363637</v>
      </c>
      <c r="D11" s="545">
        <v>396.27173913043481</v>
      </c>
      <c r="E11" s="545">
        <v>374.25</v>
      </c>
      <c r="F11" s="545">
        <v>337.19260869565215</v>
      </c>
      <c r="G11" s="545">
        <v>346.59909090909088</v>
      </c>
      <c r="H11" s="545">
        <v>375.267</v>
      </c>
      <c r="I11" s="545">
        <v>560.63954545454544</v>
      </c>
      <c r="J11" s="545">
        <v>564.66045454545451</v>
      </c>
      <c r="K11" s="545">
        <v>572.88380952380953</v>
      </c>
      <c r="L11" s="545">
        <v>488.97681818181815</v>
      </c>
      <c r="M11" s="545">
        <v>481.08391304347828</v>
      </c>
      <c r="N11" s="545">
        <v>502.50666666666655</v>
      </c>
    </row>
    <row r="12" spans="1:14" ht="14.1" customHeight="1" x14ac:dyDescent="0.2">
      <c r="A12" s="814"/>
      <c r="B12" s="550" t="s">
        <v>306</v>
      </c>
      <c r="C12" s="546">
        <v>412.21590909090907</v>
      </c>
      <c r="D12" s="546">
        <v>391.10869565217394</v>
      </c>
      <c r="E12" s="546">
        <v>386.82499999999999</v>
      </c>
      <c r="F12" s="546">
        <v>348.47409090909093</v>
      </c>
      <c r="G12" s="546">
        <v>354.28666666666663</v>
      </c>
      <c r="H12" s="546">
        <v>382.87899999999996</v>
      </c>
      <c r="I12" s="546">
        <v>573.5645454545454</v>
      </c>
      <c r="J12" s="546">
        <v>579.04636363636371</v>
      </c>
      <c r="K12" s="546">
        <v>595.94476190476189</v>
      </c>
      <c r="L12" s="546">
        <v>500.65318181818179</v>
      </c>
      <c r="M12" s="546">
        <v>489.48695652173916</v>
      </c>
      <c r="N12" s="546">
        <v>509.69904761904752</v>
      </c>
    </row>
    <row r="13" spans="1:14" ht="14.1" customHeight="1" x14ac:dyDescent="0.2">
      <c r="B13" s="539"/>
      <c r="N13" s="160" t="s">
        <v>287</v>
      </c>
    </row>
    <row r="14" spans="1:14" ht="14.1" customHeight="1" x14ac:dyDescent="0.2">
      <c r="A14" s="539"/>
    </row>
    <row r="15" spans="1:14" ht="14.1" customHeight="1" x14ac:dyDescent="0.2">
      <c r="A15" s="539"/>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2" t="s">
        <v>308</v>
      </c>
      <c r="B1" s="52"/>
      <c r="C1" s="52"/>
      <c r="D1" s="6"/>
      <c r="E1" s="6"/>
      <c r="F1" s="6"/>
      <c r="G1" s="6"/>
      <c r="H1" s="3"/>
    </row>
    <row r="2" spans="1:8" x14ac:dyDescent="0.2">
      <c r="A2" s="53"/>
      <c r="B2" s="53"/>
      <c r="C2" s="53"/>
      <c r="D2" s="64"/>
      <c r="E2" s="64"/>
      <c r="F2" s="64"/>
      <c r="G2" s="107"/>
      <c r="H2" s="54" t="s">
        <v>459</v>
      </c>
    </row>
    <row r="3" spans="1:8" x14ac:dyDescent="0.2">
      <c r="A3" s="55"/>
      <c r="B3" s="785">
        <f>INDICE!A3</f>
        <v>46265</v>
      </c>
      <c r="C3" s="783">
        <v>41671</v>
      </c>
      <c r="D3" s="783" t="s">
        <v>115</v>
      </c>
      <c r="E3" s="783"/>
      <c r="F3" s="783" t="s">
        <v>116</v>
      </c>
      <c r="G3" s="783"/>
      <c r="H3" s="783"/>
    </row>
    <row r="4" spans="1:8" ht="25.5" x14ac:dyDescent="0.2">
      <c r="A4" s="65"/>
      <c r="B4" s="183" t="s">
        <v>54</v>
      </c>
      <c r="C4" s="184" t="s">
        <v>441</v>
      </c>
      <c r="D4" s="183" t="s">
        <v>54</v>
      </c>
      <c r="E4" s="184" t="s">
        <v>441</v>
      </c>
      <c r="F4" s="183" t="s">
        <v>54</v>
      </c>
      <c r="G4" s="185" t="s">
        <v>441</v>
      </c>
      <c r="H4" s="184" t="s">
        <v>106</v>
      </c>
    </row>
    <row r="5" spans="1:8" x14ac:dyDescent="0.2">
      <c r="A5" s="3" t="s">
        <v>309</v>
      </c>
      <c r="B5" s="298">
        <v>12309.456</v>
      </c>
      <c r="C5" s="71">
        <v>-5.5470792270202232</v>
      </c>
      <c r="D5" s="70">
        <v>138376.736</v>
      </c>
      <c r="E5" s="327">
        <v>-3.5836882076829308</v>
      </c>
      <c r="F5" s="70">
        <v>213276.834</v>
      </c>
      <c r="G5" s="71">
        <v>-3.4099292008908009</v>
      </c>
      <c r="H5" s="301">
        <v>63.706654103174323</v>
      </c>
    </row>
    <row r="6" spans="1:8" x14ac:dyDescent="0.2">
      <c r="A6" s="3" t="s">
        <v>310</v>
      </c>
      <c r="B6" s="299">
        <v>11835.862999999999</v>
      </c>
      <c r="C6" s="186">
        <v>28.264233013597401</v>
      </c>
      <c r="D6" s="57">
        <v>70142.490000000005</v>
      </c>
      <c r="E6" s="58">
        <v>15.817023854174138</v>
      </c>
      <c r="F6" s="57">
        <v>110409.76300000001</v>
      </c>
      <c r="G6" s="58">
        <v>22.210661569870101</v>
      </c>
      <c r="H6" s="302">
        <v>32.979843376024867</v>
      </c>
    </row>
    <row r="7" spans="1:8" x14ac:dyDescent="0.2">
      <c r="A7" s="3" t="s">
        <v>311</v>
      </c>
      <c r="B7" s="338">
        <v>934.86900000000003</v>
      </c>
      <c r="C7" s="186">
        <v>-2.8022856620039884</v>
      </c>
      <c r="D7" s="94">
        <v>6905.2030000000004</v>
      </c>
      <c r="E7" s="186">
        <v>-0.35550609473033934</v>
      </c>
      <c r="F7" s="94">
        <v>11092.928</v>
      </c>
      <c r="G7" s="186">
        <v>6.7593145532089354</v>
      </c>
      <c r="H7" s="439">
        <v>3.3135025208008164</v>
      </c>
    </row>
    <row r="8" spans="1:8" x14ac:dyDescent="0.2">
      <c r="A8" s="208" t="s">
        <v>184</v>
      </c>
      <c r="B8" s="209">
        <v>25080.187999999998</v>
      </c>
      <c r="C8" s="210">
        <v>8.0022477045711096</v>
      </c>
      <c r="D8" s="209">
        <v>215424.429</v>
      </c>
      <c r="E8" s="210">
        <v>2.0905566513196403</v>
      </c>
      <c r="F8" s="209">
        <v>334779.52500000002</v>
      </c>
      <c r="G8" s="210">
        <v>4.1173516739033946</v>
      </c>
      <c r="H8" s="211">
        <v>100</v>
      </c>
    </row>
    <row r="9" spans="1:8" x14ac:dyDescent="0.2">
      <c r="A9" s="212" t="s">
        <v>580</v>
      </c>
      <c r="B9" s="300">
        <v>3462.2130000000002</v>
      </c>
      <c r="C9" s="74">
        <v>-16.783127867764939</v>
      </c>
      <c r="D9" s="73">
        <v>27253.085999999999</v>
      </c>
      <c r="E9" s="74">
        <v>-24.019157271316939</v>
      </c>
      <c r="F9" s="73">
        <v>44887.237999999998</v>
      </c>
      <c r="G9" s="188">
        <v>-19.455634442093221</v>
      </c>
      <c r="H9" s="496">
        <v>13.407999787322714</v>
      </c>
    </row>
    <row r="10" spans="1:8" x14ac:dyDescent="0.2">
      <c r="A10" s="3"/>
      <c r="B10" s="3"/>
      <c r="C10" s="3"/>
      <c r="D10" s="3"/>
      <c r="E10" s="3"/>
      <c r="F10" s="3"/>
      <c r="G10" s="107"/>
      <c r="H10" s="54" t="s">
        <v>217</v>
      </c>
    </row>
    <row r="11" spans="1:8" x14ac:dyDescent="0.2">
      <c r="A11" s="79" t="s">
        <v>561</v>
      </c>
      <c r="B11" s="79"/>
      <c r="C11" s="197"/>
      <c r="D11" s="197"/>
      <c r="E11" s="197"/>
      <c r="F11" s="79"/>
      <c r="G11" s="79"/>
      <c r="H11" s="79"/>
    </row>
    <row r="12" spans="1:8" x14ac:dyDescent="0.2">
      <c r="A12" s="79" t="s">
        <v>497</v>
      </c>
      <c r="B12" s="107"/>
      <c r="C12" s="107"/>
      <c r="D12" s="107"/>
      <c r="E12" s="107"/>
      <c r="F12" s="107"/>
      <c r="G12" s="107"/>
      <c r="H12" s="107"/>
    </row>
    <row r="13" spans="1:8" x14ac:dyDescent="0.2">
      <c r="A13" s="426" t="s">
        <v>524</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98" priority="7" operator="equal">
      <formula>0</formula>
    </cfRule>
    <cfRule type="cellIs" dxfId="97" priority="8" operator="between">
      <formula>-0.5</formula>
      <formula>0.5</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2" t="s">
        <v>598</v>
      </c>
      <c r="B1" s="52"/>
      <c r="C1" s="52"/>
      <c r="D1" s="6"/>
      <c r="E1" s="6"/>
      <c r="F1" s="6"/>
      <c r="G1" s="6"/>
      <c r="H1" s="3"/>
    </row>
    <row r="2" spans="1:8" x14ac:dyDescent="0.2">
      <c r="A2" s="53"/>
      <c r="B2" s="53"/>
      <c r="C2" s="53"/>
      <c r="D2" s="64"/>
      <c r="E2" s="64"/>
      <c r="F2" s="64"/>
      <c r="G2" s="107"/>
      <c r="H2" s="54" t="s">
        <v>459</v>
      </c>
    </row>
    <row r="3" spans="1:8" ht="14.1" customHeight="1" x14ac:dyDescent="0.2">
      <c r="A3" s="55"/>
      <c r="B3" s="785">
        <f>INDICE!A3</f>
        <v>46265</v>
      </c>
      <c r="C3" s="785">
        <v>41671</v>
      </c>
      <c r="D3" s="783" t="s">
        <v>115</v>
      </c>
      <c r="E3" s="783"/>
      <c r="F3" s="783" t="s">
        <v>116</v>
      </c>
      <c r="G3" s="783"/>
      <c r="H3" s="182"/>
    </row>
    <row r="4" spans="1:8" ht="25.5" x14ac:dyDescent="0.2">
      <c r="A4" s="65"/>
      <c r="B4" s="183" t="s">
        <v>54</v>
      </c>
      <c r="C4" s="184" t="s">
        <v>441</v>
      </c>
      <c r="D4" s="183" t="s">
        <v>54</v>
      </c>
      <c r="E4" s="184" t="s">
        <v>441</v>
      </c>
      <c r="F4" s="183" t="s">
        <v>54</v>
      </c>
      <c r="G4" s="185" t="s">
        <v>441</v>
      </c>
      <c r="H4" s="184" t="s">
        <v>106</v>
      </c>
    </row>
    <row r="5" spans="1:8" x14ac:dyDescent="0.2">
      <c r="A5" s="3" t="s">
        <v>600</v>
      </c>
      <c r="B5" s="298">
        <v>16030.584999999999</v>
      </c>
      <c r="C5" s="71">
        <v>16.450295916789965</v>
      </c>
      <c r="D5" s="70">
        <v>107294.295</v>
      </c>
      <c r="E5" s="71">
        <v>9.8219256915781692</v>
      </c>
      <c r="F5" s="70">
        <v>167607.92000000001</v>
      </c>
      <c r="G5" s="58">
        <v>10.759025072702331</v>
      </c>
      <c r="H5" s="301">
        <v>50.065164528804438</v>
      </c>
    </row>
    <row r="6" spans="1:8" x14ac:dyDescent="0.2">
      <c r="A6" s="3" t="s">
        <v>599</v>
      </c>
      <c r="B6" s="299">
        <v>6219.75</v>
      </c>
      <c r="C6" s="186">
        <v>-5.6782461635890051</v>
      </c>
      <c r="D6" s="57">
        <v>59483.127</v>
      </c>
      <c r="E6" s="58">
        <v>-6.4601001827596187</v>
      </c>
      <c r="F6" s="57">
        <v>91629.054999999993</v>
      </c>
      <c r="G6" s="58">
        <v>-4.2568123553140218</v>
      </c>
      <c r="H6" s="302">
        <v>27.369969833131218</v>
      </c>
    </row>
    <row r="7" spans="1:8" x14ac:dyDescent="0.2">
      <c r="A7" s="3" t="s">
        <v>601</v>
      </c>
      <c r="B7" s="338">
        <v>1894.9839999999999</v>
      </c>
      <c r="C7" s="186">
        <v>-0.25743798934140405</v>
      </c>
      <c r="D7" s="94">
        <v>41741.803999999996</v>
      </c>
      <c r="E7" s="186">
        <v>-2.4579100353550256</v>
      </c>
      <c r="F7" s="94">
        <v>64449.622000000003</v>
      </c>
      <c r="G7" s="186">
        <v>0.51348108127126391</v>
      </c>
      <c r="H7" s="439">
        <v>19.251363117263516</v>
      </c>
    </row>
    <row r="8" spans="1:8" x14ac:dyDescent="0.2">
      <c r="A8" s="676" t="s">
        <v>313</v>
      </c>
      <c r="B8" s="338">
        <v>934.86900000000003</v>
      </c>
      <c r="C8" s="186">
        <v>-2.8022856620039884</v>
      </c>
      <c r="D8" s="94">
        <v>6905.2030000000004</v>
      </c>
      <c r="E8" s="186">
        <v>-0.35550609473033934</v>
      </c>
      <c r="F8" s="94">
        <v>11092.928</v>
      </c>
      <c r="G8" s="186">
        <v>6.7593145532089354</v>
      </c>
      <c r="H8" s="439">
        <v>3.3135025208008164</v>
      </c>
    </row>
    <row r="9" spans="1:8" x14ac:dyDescent="0.2">
      <c r="A9" s="208" t="s">
        <v>184</v>
      </c>
      <c r="B9" s="209">
        <v>25080.187999999998</v>
      </c>
      <c r="C9" s="210">
        <v>8.0022477045711096</v>
      </c>
      <c r="D9" s="209">
        <v>215424.429</v>
      </c>
      <c r="E9" s="210">
        <v>2.0905566513196403</v>
      </c>
      <c r="F9" s="209">
        <v>334779.52500000002</v>
      </c>
      <c r="G9" s="210">
        <v>4.1173516739033946</v>
      </c>
      <c r="H9" s="211">
        <v>100</v>
      </c>
    </row>
    <row r="10" spans="1:8" x14ac:dyDescent="0.2">
      <c r="A10" s="79"/>
      <c r="B10" s="3"/>
      <c r="C10" s="3"/>
      <c r="D10" s="3"/>
      <c r="E10" s="3"/>
      <c r="F10" s="3"/>
      <c r="G10" s="107"/>
      <c r="H10" s="54" t="s">
        <v>217</v>
      </c>
    </row>
    <row r="11" spans="1:8" x14ac:dyDescent="0.2">
      <c r="A11" s="79" t="s">
        <v>561</v>
      </c>
      <c r="B11" s="79"/>
      <c r="C11" s="197"/>
      <c r="D11" s="197"/>
      <c r="E11" s="197"/>
      <c r="F11" s="79"/>
      <c r="G11" s="79"/>
      <c r="H11" s="79"/>
    </row>
    <row r="12" spans="1:8" x14ac:dyDescent="0.2">
      <c r="A12" s="79" t="s">
        <v>479</v>
      </c>
      <c r="B12" s="107"/>
      <c r="C12" s="107"/>
      <c r="D12" s="107"/>
      <c r="E12" s="107"/>
      <c r="F12" s="107"/>
      <c r="G12" s="107"/>
      <c r="H12" s="107"/>
    </row>
    <row r="13" spans="1:8" x14ac:dyDescent="0.2">
      <c r="A13" s="426" t="s">
        <v>524</v>
      </c>
      <c r="B13" s="1"/>
      <c r="C13" s="1"/>
      <c r="D13" s="1"/>
      <c r="E13" s="1"/>
      <c r="F13" s="1"/>
      <c r="G13" s="1"/>
      <c r="H13" s="1"/>
    </row>
    <row r="14" spans="1:8" s="1" customFormat="1" x14ac:dyDescent="0.2">
      <c r="A14" s="817" t="s">
        <v>602</v>
      </c>
      <c r="B14" s="817"/>
      <c r="C14" s="817"/>
      <c r="D14" s="817"/>
      <c r="E14" s="817"/>
      <c r="F14" s="817"/>
      <c r="G14" s="817"/>
      <c r="H14" s="817"/>
    </row>
    <row r="15" spans="1:8" s="1" customFormat="1" x14ac:dyDescent="0.2">
      <c r="A15" s="817"/>
      <c r="B15" s="817"/>
      <c r="C15" s="817"/>
      <c r="D15" s="817"/>
      <c r="E15" s="817"/>
      <c r="F15" s="817"/>
      <c r="G15" s="817"/>
      <c r="H15" s="817"/>
    </row>
    <row r="16" spans="1:8" s="1" customFormat="1" x14ac:dyDescent="0.2">
      <c r="A16" s="817"/>
      <c r="B16" s="817"/>
      <c r="C16" s="817"/>
      <c r="D16" s="817"/>
      <c r="E16" s="817"/>
      <c r="F16" s="817"/>
      <c r="G16" s="817"/>
      <c r="H16" s="817"/>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312</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7" t="s">
        <v>480</v>
      </c>
      <c r="B1" s="157"/>
      <c r="C1" s="157"/>
      <c r="D1" s="157"/>
    </row>
    <row r="2" spans="1:4" x14ac:dyDescent="0.2">
      <c r="A2" s="158"/>
      <c r="B2" s="158"/>
      <c r="C2" s="158"/>
      <c r="D2" s="158"/>
    </row>
    <row r="3" spans="1:4" x14ac:dyDescent="0.2">
      <c r="A3" s="161"/>
      <c r="B3" s="818">
        <v>2024</v>
      </c>
      <c r="C3" s="818">
        <v>2025</v>
      </c>
      <c r="D3" s="818">
        <v>2026</v>
      </c>
    </row>
    <row r="4" spans="1:4" x14ac:dyDescent="0.2">
      <c r="A4" s="626"/>
      <c r="B4" s="819"/>
      <c r="C4" s="819"/>
      <c r="D4" s="819"/>
    </row>
    <row r="5" spans="1:4" x14ac:dyDescent="0.2">
      <c r="A5" s="548" t="s">
        <v>314</v>
      </c>
      <c r="B5" s="720">
        <v>-6.4441711267016668</v>
      </c>
      <c r="C5" s="720">
        <v>-5.4094526768599431</v>
      </c>
      <c r="D5" s="720">
        <v>7.5759202879311944</v>
      </c>
    </row>
    <row r="6" spans="1:4" x14ac:dyDescent="0.2">
      <c r="A6" s="17" t="s">
        <v>125</v>
      </c>
      <c r="B6" s="392">
        <v>-7.750567512308761</v>
      </c>
      <c r="C6" s="392">
        <v>-3.2766821559870998</v>
      </c>
      <c r="D6" s="392">
        <v>6.8482433680435051</v>
      </c>
    </row>
    <row r="7" spans="1:4" x14ac:dyDescent="0.2">
      <c r="A7" s="17" t="s">
        <v>126</v>
      </c>
      <c r="B7" s="392">
        <v>-6.6286573229772241</v>
      </c>
      <c r="C7" s="392">
        <v>-2.6593589960478403</v>
      </c>
      <c r="D7" s="392">
        <v>6.4293126460525958</v>
      </c>
    </row>
    <row r="8" spans="1:4" x14ac:dyDescent="0.2">
      <c r="A8" s="17" t="s">
        <v>127</v>
      </c>
      <c r="B8" s="392">
        <v>-6.7177138852163267</v>
      </c>
      <c r="C8" s="392">
        <v>-1.5699615891548675</v>
      </c>
      <c r="D8" s="392">
        <v>6.2642754013548947</v>
      </c>
    </row>
    <row r="9" spans="1:4" x14ac:dyDescent="0.2">
      <c r="A9" s="17" t="s">
        <v>128</v>
      </c>
      <c r="B9" s="392">
        <v>-6.9594883814737791</v>
      </c>
      <c r="C9" s="392">
        <v>-0.41164963459223403</v>
      </c>
      <c r="D9" s="392">
        <v>5.5308834026525044</v>
      </c>
    </row>
    <row r="10" spans="1:4" x14ac:dyDescent="0.2">
      <c r="A10" s="17" t="s">
        <v>129</v>
      </c>
      <c r="B10" s="392">
        <v>-7.640767591145563</v>
      </c>
      <c r="C10" s="392">
        <v>2.586412640278744</v>
      </c>
      <c r="D10" s="392">
        <v>3.5247564891166503</v>
      </c>
    </row>
    <row r="11" spans="1:4" x14ac:dyDescent="0.2">
      <c r="A11" s="17" t="s">
        <v>130</v>
      </c>
      <c r="B11" s="392">
        <v>-7.0407911414421429</v>
      </c>
      <c r="C11" s="392">
        <v>3.9469641960963022</v>
      </c>
      <c r="D11" s="392">
        <v>3.7173124046714072</v>
      </c>
    </row>
    <row r="12" spans="1:4" x14ac:dyDescent="0.2">
      <c r="A12" s="17" t="s">
        <v>131</v>
      </c>
      <c r="B12" s="392">
        <v>-6.8743080733117035</v>
      </c>
      <c r="C12" s="392">
        <v>4.9612620540185368</v>
      </c>
      <c r="D12" s="392">
        <v>4.1173516739033946</v>
      </c>
    </row>
    <row r="13" spans="1:4" x14ac:dyDescent="0.2">
      <c r="A13" s="17" t="s">
        <v>132</v>
      </c>
      <c r="B13" s="392">
        <v>-7.3539452967545964</v>
      </c>
      <c r="C13" s="392">
        <v>6.771263794027786</v>
      </c>
      <c r="D13" s="392" t="s">
        <v>501</v>
      </c>
    </row>
    <row r="14" spans="1:4" x14ac:dyDescent="0.2">
      <c r="A14" s="17" t="s">
        <v>133</v>
      </c>
      <c r="B14" s="392">
        <v>-6.6877268086886197</v>
      </c>
      <c r="C14" s="392">
        <v>8.8829542597923759</v>
      </c>
      <c r="D14" s="392" t="s">
        <v>501</v>
      </c>
    </row>
    <row r="15" spans="1:4" x14ac:dyDescent="0.2">
      <c r="A15" s="17" t="s">
        <v>134</v>
      </c>
      <c r="B15" s="392">
        <v>-4.989477742274091</v>
      </c>
      <c r="C15" s="392">
        <v>8.0042424481309205</v>
      </c>
      <c r="D15" s="392" t="s">
        <v>501</v>
      </c>
    </row>
    <row r="16" spans="1:4" x14ac:dyDescent="0.2">
      <c r="A16" s="437" t="s">
        <v>135</v>
      </c>
      <c r="B16" s="444">
        <v>-3.8069091154944736</v>
      </c>
      <c r="C16" s="444">
        <v>6.2315623337349271</v>
      </c>
      <c r="D16" s="444" t="s">
        <v>501</v>
      </c>
    </row>
    <row r="17" spans="4:4" x14ac:dyDescent="0.2">
      <c r="D17" s="54" t="s">
        <v>217</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1" customWidth="1"/>
    <col min="2" max="12" width="11" style="531"/>
    <col min="13" max="45" width="11" style="17"/>
    <col min="46" max="16384" width="11" style="531"/>
  </cols>
  <sheetData>
    <row r="1" spans="1:12" x14ac:dyDescent="0.2">
      <c r="A1" s="820" t="s">
        <v>603</v>
      </c>
      <c r="B1" s="820"/>
      <c r="C1" s="820"/>
      <c r="D1" s="820"/>
      <c r="E1" s="820"/>
      <c r="F1" s="820"/>
      <c r="G1" s="17"/>
      <c r="H1" s="17"/>
      <c r="I1" s="17"/>
      <c r="J1" s="17"/>
      <c r="K1" s="17"/>
      <c r="L1" s="17"/>
    </row>
    <row r="2" spans="1:12" x14ac:dyDescent="0.2">
      <c r="A2" s="821"/>
      <c r="B2" s="821"/>
      <c r="C2" s="821"/>
      <c r="D2" s="821"/>
      <c r="E2" s="821"/>
      <c r="F2" s="821"/>
      <c r="G2" s="17"/>
      <c r="H2" s="17"/>
      <c r="I2" s="17"/>
      <c r="J2" s="17"/>
      <c r="K2" s="560"/>
      <c r="L2" s="54" t="s">
        <v>459</v>
      </c>
    </row>
    <row r="3" spans="1:12" x14ac:dyDescent="0.2">
      <c r="A3" s="561"/>
      <c r="B3" s="822">
        <f>INDICE!A3</f>
        <v>46265</v>
      </c>
      <c r="C3" s="823">
        <v>41671</v>
      </c>
      <c r="D3" s="823">
        <v>41671</v>
      </c>
      <c r="E3" s="823">
        <v>41671</v>
      </c>
      <c r="F3" s="824">
        <v>41671</v>
      </c>
      <c r="G3" s="825" t="s">
        <v>116</v>
      </c>
      <c r="H3" s="823"/>
      <c r="I3" s="823"/>
      <c r="J3" s="823"/>
      <c r="K3" s="823"/>
      <c r="L3" s="826" t="s">
        <v>106</v>
      </c>
    </row>
    <row r="4" spans="1:12" ht="38.25" x14ac:dyDescent="0.2">
      <c r="A4" s="537"/>
      <c r="B4" s="677" t="s">
        <v>600</v>
      </c>
      <c r="C4" s="677" t="s">
        <v>599</v>
      </c>
      <c r="D4" s="677" t="s">
        <v>601</v>
      </c>
      <c r="E4" s="677" t="s">
        <v>313</v>
      </c>
      <c r="F4" s="215" t="s">
        <v>184</v>
      </c>
      <c r="G4" s="677" t="s">
        <v>600</v>
      </c>
      <c r="H4" s="677" t="s">
        <v>599</v>
      </c>
      <c r="I4" s="677" t="s">
        <v>601</v>
      </c>
      <c r="J4" s="677" t="s">
        <v>313</v>
      </c>
      <c r="K4" s="216" t="s">
        <v>184</v>
      </c>
      <c r="L4" s="827"/>
    </row>
    <row r="5" spans="1:12" x14ac:dyDescent="0.2">
      <c r="A5" s="534" t="s">
        <v>151</v>
      </c>
      <c r="B5" s="429">
        <v>4217.1620000000003</v>
      </c>
      <c r="C5" s="429">
        <v>556.00199999999995</v>
      </c>
      <c r="D5" s="429">
        <v>127.923</v>
      </c>
      <c r="E5" s="429">
        <v>273.98700000000002</v>
      </c>
      <c r="F5" s="562">
        <v>5175.0740000000005</v>
      </c>
      <c r="G5" s="429">
        <v>45796.305</v>
      </c>
      <c r="H5" s="429">
        <v>6280.1859999999997</v>
      </c>
      <c r="I5" s="429">
        <v>2542.297</v>
      </c>
      <c r="J5" s="429">
        <v>2616.2629999999999</v>
      </c>
      <c r="K5" s="563">
        <v>57235.050999999999</v>
      </c>
      <c r="L5" s="71">
        <v>17.096491424325695</v>
      </c>
    </row>
    <row r="6" spans="1:12" x14ac:dyDescent="0.2">
      <c r="A6" s="536" t="s">
        <v>152</v>
      </c>
      <c r="B6" s="429">
        <v>645.12699999999995</v>
      </c>
      <c r="C6" s="429">
        <v>422.49700000000001</v>
      </c>
      <c r="D6" s="429">
        <v>73.856999999999999</v>
      </c>
      <c r="E6" s="429">
        <v>41.326999999999998</v>
      </c>
      <c r="F6" s="564">
        <v>1182.808</v>
      </c>
      <c r="G6" s="429">
        <v>7571.43</v>
      </c>
      <c r="H6" s="429">
        <v>6055.0320000000002</v>
      </c>
      <c r="I6" s="429">
        <v>3151.8040000000001</v>
      </c>
      <c r="J6" s="429">
        <v>653.32399999999996</v>
      </c>
      <c r="K6" s="565">
        <v>17431.59</v>
      </c>
      <c r="L6" s="58">
        <v>5.2069321812495906</v>
      </c>
    </row>
    <row r="7" spans="1:12" x14ac:dyDescent="0.2">
      <c r="A7" s="536" t="s">
        <v>153</v>
      </c>
      <c r="B7" s="429">
        <v>836.81299999999999</v>
      </c>
      <c r="C7" s="429">
        <v>242.291</v>
      </c>
      <c r="D7" s="429">
        <v>62.954999999999998</v>
      </c>
      <c r="E7" s="429">
        <v>23.733000000000001</v>
      </c>
      <c r="F7" s="564">
        <v>1165.7919999999999</v>
      </c>
      <c r="G7" s="429">
        <v>8873.9429999999993</v>
      </c>
      <c r="H7" s="429">
        <v>3671.8209999999999</v>
      </c>
      <c r="I7" s="429">
        <v>1883.8530000000001</v>
      </c>
      <c r="J7" s="429">
        <v>305.89999999999998</v>
      </c>
      <c r="K7" s="565">
        <v>14735.516999999998</v>
      </c>
      <c r="L7" s="58">
        <v>4.4015971965064811</v>
      </c>
    </row>
    <row r="8" spans="1:12" x14ac:dyDescent="0.2">
      <c r="A8" s="536" t="s">
        <v>154</v>
      </c>
      <c r="B8" s="429">
        <v>1211.4069999999999</v>
      </c>
      <c r="C8" s="95">
        <v>31.550999999999998</v>
      </c>
      <c r="D8" s="429">
        <v>58.414999999999999</v>
      </c>
      <c r="E8" s="95">
        <v>0.3</v>
      </c>
      <c r="F8" s="564">
        <v>1301.6729999999998</v>
      </c>
      <c r="G8" s="429">
        <v>9384.8860000000004</v>
      </c>
      <c r="H8" s="429">
        <v>328.81</v>
      </c>
      <c r="I8" s="95">
        <v>978.26599999999996</v>
      </c>
      <c r="J8" s="429">
        <v>5.3879999999999999</v>
      </c>
      <c r="K8" s="565">
        <v>10697.35</v>
      </c>
      <c r="L8" s="58">
        <v>3.1953697837713202</v>
      </c>
    </row>
    <row r="9" spans="1:12" x14ac:dyDescent="0.2">
      <c r="A9" s="536" t="s">
        <v>558</v>
      </c>
      <c r="B9" s="429">
        <v>0</v>
      </c>
      <c r="C9" s="429">
        <v>0</v>
      </c>
      <c r="D9" s="429">
        <v>0</v>
      </c>
      <c r="E9" s="95">
        <v>1.5289999999999999</v>
      </c>
      <c r="F9" s="611">
        <v>1.5289999999999999</v>
      </c>
      <c r="G9" s="429">
        <v>0</v>
      </c>
      <c r="H9" s="429">
        <v>0</v>
      </c>
      <c r="I9" s="429">
        <v>0</v>
      </c>
      <c r="J9" s="429">
        <v>85.185000000000002</v>
      </c>
      <c r="K9" s="565">
        <v>85.185000000000002</v>
      </c>
      <c r="L9" s="95">
        <v>2.5445327583986679E-2</v>
      </c>
    </row>
    <row r="10" spans="1:12" x14ac:dyDescent="0.2">
      <c r="A10" s="536" t="s">
        <v>156</v>
      </c>
      <c r="B10" s="429">
        <v>21.966000000000001</v>
      </c>
      <c r="C10" s="429">
        <v>80.253</v>
      </c>
      <c r="D10" s="429">
        <v>33.223999999999997</v>
      </c>
      <c r="E10" s="95">
        <v>0.28499999999999998</v>
      </c>
      <c r="F10" s="564">
        <v>135.72799999999998</v>
      </c>
      <c r="G10" s="429">
        <v>352.91800000000001</v>
      </c>
      <c r="H10" s="429">
        <v>1343.5709999999999</v>
      </c>
      <c r="I10" s="429">
        <v>897.45299999999997</v>
      </c>
      <c r="J10" s="429">
        <v>17.919</v>
      </c>
      <c r="K10" s="565">
        <v>2611.8609999999999</v>
      </c>
      <c r="L10" s="58">
        <v>0.78018029874789019</v>
      </c>
    </row>
    <row r="11" spans="1:12" x14ac:dyDescent="0.2">
      <c r="A11" s="536" t="s">
        <v>157</v>
      </c>
      <c r="B11" s="429">
        <v>142.37200000000001</v>
      </c>
      <c r="C11" s="429">
        <v>619.27599999999995</v>
      </c>
      <c r="D11" s="429">
        <v>178.797</v>
      </c>
      <c r="E11" s="429">
        <v>37.755000000000003</v>
      </c>
      <c r="F11" s="564">
        <v>978.19999999999993</v>
      </c>
      <c r="G11" s="429">
        <v>1695.8030000000001</v>
      </c>
      <c r="H11" s="429">
        <v>8923.3389999999999</v>
      </c>
      <c r="I11" s="429">
        <v>6753.4380000000001</v>
      </c>
      <c r="J11" s="429">
        <v>603.66499999999996</v>
      </c>
      <c r="K11" s="565">
        <v>17976.245000000003</v>
      </c>
      <c r="L11" s="58">
        <v>5.3696242619592969</v>
      </c>
    </row>
    <row r="12" spans="1:12" x14ac:dyDescent="0.2">
      <c r="A12" s="536" t="s">
        <v>504</v>
      </c>
      <c r="B12" s="429">
        <v>817.41899999999998</v>
      </c>
      <c r="C12" s="429">
        <v>280.15699999999998</v>
      </c>
      <c r="D12" s="429">
        <v>86.566000000000003</v>
      </c>
      <c r="E12" s="429">
        <v>72.450999999999993</v>
      </c>
      <c r="F12" s="564">
        <v>1256.5930000000001</v>
      </c>
      <c r="G12" s="429">
        <v>10383.144</v>
      </c>
      <c r="H12" s="429">
        <v>4150.3389999999999</v>
      </c>
      <c r="I12" s="429">
        <v>2738.971</v>
      </c>
      <c r="J12" s="429">
        <v>869.48299999999995</v>
      </c>
      <c r="K12" s="565">
        <v>18141.937000000002</v>
      </c>
      <c r="L12" s="58">
        <v>5.4191175673304999</v>
      </c>
    </row>
    <row r="13" spans="1:12" x14ac:dyDescent="0.2">
      <c r="A13" s="536" t="s">
        <v>158</v>
      </c>
      <c r="B13" s="429">
        <v>2383.0529999999999</v>
      </c>
      <c r="C13" s="429">
        <v>1120.3340000000001</v>
      </c>
      <c r="D13" s="429">
        <v>428.54300000000001</v>
      </c>
      <c r="E13" s="429">
        <v>118.923</v>
      </c>
      <c r="F13" s="564">
        <v>4050.8530000000001</v>
      </c>
      <c r="G13" s="429">
        <v>24383.295999999998</v>
      </c>
      <c r="H13" s="429">
        <v>16052.705</v>
      </c>
      <c r="I13" s="429">
        <v>14059.187</v>
      </c>
      <c r="J13" s="429">
        <v>1486.89</v>
      </c>
      <c r="K13" s="565">
        <v>55982.077999999994</v>
      </c>
      <c r="L13" s="58">
        <v>16.722220033366131</v>
      </c>
    </row>
    <row r="14" spans="1:12" x14ac:dyDescent="0.2">
      <c r="A14" s="536" t="s">
        <v>316</v>
      </c>
      <c r="B14" s="429">
        <v>1443.925</v>
      </c>
      <c r="C14" s="429">
        <v>855.80600000000004</v>
      </c>
      <c r="D14" s="429">
        <v>109.241</v>
      </c>
      <c r="E14" s="429">
        <v>118.367</v>
      </c>
      <c r="F14" s="564">
        <v>2527.3389999999999</v>
      </c>
      <c r="G14" s="429">
        <v>11808.406999999999</v>
      </c>
      <c r="H14" s="429">
        <v>16823.326000000001</v>
      </c>
      <c r="I14" s="429">
        <v>2963.116</v>
      </c>
      <c r="J14" s="429">
        <v>1679.6679999999999</v>
      </c>
      <c r="K14" s="565">
        <v>33274.517</v>
      </c>
      <c r="L14" s="58">
        <v>9.9393201298812439</v>
      </c>
    </row>
    <row r="15" spans="1:12" x14ac:dyDescent="0.2">
      <c r="A15" s="536" t="s">
        <v>161</v>
      </c>
      <c r="B15" s="429">
        <v>12.657</v>
      </c>
      <c r="C15" s="429">
        <v>165.81</v>
      </c>
      <c r="D15" s="429">
        <v>18.297999999999998</v>
      </c>
      <c r="E15" s="429">
        <v>53.576000000000001</v>
      </c>
      <c r="F15" s="564">
        <v>250.34100000000001</v>
      </c>
      <c r="G15" s="95">
        <v>41.868000000000002</v>
      </c>
      <c r="H15" s="429">
        <v>1668.63</v>
      </c>
      <c r="I15" s="429">
        <v>585.04100000000005</v>
      </c>
      <c r="J15" s="429">
        <v>525.88400000000001</v>
      </c>
      <c r="K15" s="565">
        <v>2821.4230000000002</v>
      </c>
      <c r="L15" s="58">
        <v>0.84277786568051261</v>
      </c>
    </row>
    <row r="16" spans="1:12" x14ac:dyDescent="0.2">
      <c r="A16" s="536" t="s">
        <v>162</v>
      </c>
      <c r="B16" s="429">
        <v>733.30100000000004</v>
      </c>
      <c r="C16" s="429">
        <v>439.60700000000003</v>
      </c>
      <c r="D16" s="429">
        <v>77.963999999999999</v>
      </c>
      <c r="E16" s="429">
        <v>62.051000000000002</v>
      </c>
      <c r="F16" s="564">
        <v>1312.923</v>
      </c>
      <c r="G16" s="429">
        <v>8279.6309999999994</v>
      </c>
      <c r="H16" s="429">
        <v>5646.4930000000004</v>
      </c>
      <c r="I16" s="429">
        <v>2294.6550000000002</v>
      </c>
      <c r="J16" s="429">
        <v>751.30100000000004</v>
      </c>
      <c r="K16" s="565">
        <v>16972.080000000002</v>
      </c>
      <c r="L16" s="58">
        <v>5.0696734798571192</v>
      </c>
    </row>
    <row r="17" spans="1:12" x14ac:dyDescent="0.2">
      <c r="A17" s="536" t="s">
        <v>163</v>
      </c>
      <c r="B17" s="95">
        <v>215.81299999999999</v>
      </c>
      <c r="C17" s="429">
        <v>39.722999999999999</v>
      </c>
      <c r="D17" s="429">
        <v>20.134</v>
      </c>
      <c r="E17" s="429">
        <v>9.2889999999999997</v>
      </c>
      <c r="F17" s="564">
        <v>284.959</v>
      </c>
      <c r="G17" s="429">
        <v>1942.701</v>
      </c>
      <c r="H17" s="429">
        <v>457.041</v>
      </c>
      <c r="I17" s="429">
        <v>986.43799999999999</v>
      </c>
      <c r="J17" s="429">
        <v>75.185000000000002</v>
      </c>
      <c r="K17" s="565">
        <v>3461.3650000000002</v>
      </c>
      <c r="L17" s="58">
        <v>1.03393280874269</v>
      </c>
    </row>
    <row r="18" spans="1:12" x14ac:dyDescent="0.2">
      <c r="A18" s="536" t="s">
        <v>164</v>
      </c>
      <c r="B18" s="95">
        <v>20.701000000000001</v>
      </c>
      <c r="C18" s="429">
        <v>310.464</v>
      </c>
      <c r="D18" s="429">
        <v>364.82799999999997</v>
      </c>
      <c r="E18" s="429">
        <v>17.256</v>
      </c>
      <c r="F18" s="564">
        <v>713.24899999999991</v>
      </c>
      <c r="G18" s="429">
        <v>777.60900000000004</v>
      </c>
      <c r="H18" s="429">
        <v>4138.8100000000004</v>
      </c>
      <c r="I18" s="429">
        <v>17086.657999999999</v>
      </c>
      <c r="J18" s="429">
        <v>301.34800000000001</v>
      </c>
      <c r="K18" s="565">
        <v>22304.425000000003</v>
      </c>
      <c r="L18" s="58">
        <v>6.6624804918408431</v>
      </c>
    </row>
    <row r="19" spans="1:12" x14ac:dyDescent="0.2">
      <c r="A19" s="536" t="s">
        <v>166</v>
      </c>
      <c r="B19" s="429">
        <v>2216.0059999999999</v>
      </c>
      <c r="C19" s="429">
        <v>173.38399999999999</v>
      </c>
      <c r="D19" s="429">
        <v>31.484999999999999</v>
      </c>
      <c r="E19" s="429">
        <v>77.977999999999994</v>
      </c>
      <c r="F19" s="564">
        <v>2498.8530000000001</v>
      </c>
      <c r="G19" s="429">
        <v>23672.003000000001</v>
      </c>
      <c r="H19" s="429">
        <v>2262.48</v>
      </c>
      <c r="I19" s="429">
        <v>629.06500000000005</v>
      </c>
      <c r="J19" s="429">
        <v>739.93899999999996</v>
      </c>
      <c r="K19" s="565">
        <v>27303.486999999997</v>
      </c>
      <c r="L19" s="58">
        <v>8.1557336491180568</v>
      </c>
    </row>
    <row r="20" spans="1:12" x14ac:dyDescent="0.2">
      <c r="A20" s="536" t="s">
        <v>167</v>
      </c>
      <c r="B20" s="429">
        <v>342.66</v>
      </c>
      <c r="C20" s="429">
        <v>268.59699999999998</v>
      </c>
      <c r="D20" s="429">
        <v>54.996000000000002</v>
      </c>
      <c r="E20" s="429">
        <v>16.527000000000001</v>
      </c>
      <c r="F20" s="564">
        <v>682.78000000000009</v>
      </c>
      <c r="G20" s="429">
        <v>3753.2779999999998</v>
      </c>
      <c r="H20" s="429">
        <v>4244.6180000000004</v>
      </c>
      <c r="I20" s="429">
        <v>2134.8429999999998</v>
      </c>
      <c r="J20" s="429">
        <v>226.346</v>
      </c>
      <c r="K20" s="565">
        <v>10359.085000000001</v>
      </c>
      <c r="L20" s="58">
        <v>3.0943277724407197</v>
      </c>
    </row>
    <row r="21" spans="1:12" x14ac:dyDescent="0.2">
      <c r="A21" s="536" t="s">
        <v>168</v>
      </c>
      <c r="B21" s="429">
        <v>770.20399999999995</v>
      </c>
      <c r="C21" s="429">
        <v>613.995</v>
      </c>
      <c r="D21" s="429">
        <v>167.67099999999999</v>
      </c>
      <c r="E21" s="429">
        <v>9.5370000000000008</v>
      </c>
      <c r="F21" s="564">
        <v>1561.4070000000002</v>
      </c>
      <c r="G21" s="429">
        <v>8885.0300000000007</v>
      </c>
      <c r="H21" s="429">
        <v>9575.9969999999994</v>
      </c>
      <c r="I21" s="429">
        <v>4771.1390000000001</v>
      </c>
      <c r="J21" s="429">
        <v>151.22800000000001</v>
      </c>
      <c r="K21" s="565">
        <v>23383.394</v>
      </c>
      <c r="L21" s="58">
        <v>6.9847757275979179</v>
      </c>
    </row>
    <row r="22" spans="1:12" x14ac:dyDescent="0.2">
      <c r="A22" s="217" t="s">
        <v>114</v>
      </c>
      <c r="B22" s="173">
        <v>16030.585999999998</v>
      </c>
      <c r="C22" s="173">
        <v>6219.7469999999994</v>
      </c>
      <c r="D22" s="173">
        <v>1894.8970000000002</v>
      </c>
      <c r="E22" s="173">
        <v>934.87100000000009</v>
      </c>
      <c r="F22" s="566">
        <v>25080.100999999999</v>
      </c>
      <c r="G22" s="567">
        <v>167602.25200000001</v>
      </c>
      <c r="H22" s="173">
        <v>91623.197999999989</v>
      </c>
      <c r="I22" s="173">
        <v>64456.224000000002</v>
      </c>
      <c r="J22" s="173">
        <v>11094.915999999999</v>
      </c>
      <c r="K22" s="173">
        <v>334776.59000000003</v>
      </c>
      <c r="L22" s="174">
        <v>100</v>
      </c>
    </row>
    <row r="23" spans="1:12" x14ac:dyDescent="0.2">
      <c r="A23" s="17"/>
      <c r="B23" s="17"/>
      <c r="C23" s="17"/>
      <c r="D23" s="17"/>
      <c r="E23" s="17"/>
      <c r="F23" s="17"/>
      <c r="G23" s="17"/>
      <c r="H23" s="17"/>
      <c r="I23" s="17"/>
      <c r="J23" s="17"/>
      <c r="L23" s="160" t="s">
        <v>217</v>
      </c>
    </row>
    <row r="24" spans="1:12" x14ac:dyDescent="0.2">
      <c r="A24" s="79" t="s">
        <v>481</v>
      </c>
      <c r="B24" s="539"/>
      <c r="C24" s="568"/>
      <c r="D24" s="568"/>
      <c r="E24" s="568"/>
      <c r="F24" s="568"/>
      <c r="G24" s="17"/>
      <c r="H24" s="17"/>
      <c r="I24" s="17"/>
      <c r="J24" s="17"/>
      <c r="K24" s="17"/>
      <c r="L24" s="17"/>
    </row>
    <row r="25" spans="1:12" x14ac:dyDescent="0.2">
      <c r="A25" s="79" t="s">
        <v>218</v>
      </c>
      <c r="B25" s="539"/>
      <c r="C25" s="539"/>
      <c r="D25" s="539"/>
      <c r="E25" s="539"/>
      <c r="F25" s="569"/>
      <c r="G25" s="17"/>
      <c r="H25" s="17"/>
      <c r="I25" s="17"/>
      <c r="J25" s="17"/>
      <c r="K25" s="17"/>
      <c r="L25" s="17"/>
    </row>
    <row r="26" spans="1:12" s="17" customFormat="1" x14ac:dyDescent="0.2">
      <c r="A26" s="817" t="s">
        <v>602</v>
      </c>
      <c r="B26" s="817"/>
      <c r="C26" s="817"/>
      <c r="D26" s="817"/>
      <c r="E26" s="817"/>
      <c r="F26" s="817"/>
      <c r="G26" s="817"/>
      <c r="H26" s="817"/>
    </row>
    <row r="27" spans="1:12" s="17" customFormat="1" x14ac:dyDescent="0.2">
      <c r="A27" s="817"/>
      <c r="B27" s="817"/>
      <c r="C27" s="817"/>
      <c r="D27" s="817"/>
      <c r="E27" s="817"/>
      <c r="F27" s="817"/>
      <c r="G27" s="817"/>
      <c r="H27" s="817"/>
    </row>
    <row r="28" spans="1:12" s="17" customFormat="1" x14ac:dyDescent="0.2">
      <c r="A28" s="817"/>
      <c r="B28" s="817"/>
      <c r="C28" s="817"/>
      <c r="D28" s="817"/>
      <c r="E28" s="817"/>
      <c r="F28" s="817"/>
      <c r="G28" s="817"/>
      <c r="H28" s="817"/>
    </row>
    <row r="29" spans="1:12" s="17" customFormat="1" x14ac:dyDescent="0.2"/>
    <row r="30" spans="1:12" s="17" customFormat="1" x14ac:dyDescent="0.2"/>
    <row r="31" spans="1:12" s="17" customFormat="1" x14ac:dyDescent="0.2"/>
    <row r="32" spans="1:12" s="17" customFormat="1" x14ac:dyDescent="0.2"/>
    <row r="33" s="17" customFormat="1" x14ac:dyDescent="0.2"/>
    <row r="34" s="17" customFormat="1" x14ac:dyDescent="0.2"/>
    <row r="35" s="17" customFormat="1" x14ac:dyDescent="0.2"/>
    <row r="36" s="17" customFormat="1" x14ac:dyDescent="0.2"/>
    <row r="37" s="17" customFormat="1" x14ac:dyDescent="0.2"/>
    <row r="38" s="17" customFormat="1" x14ac:dyDescent="0.2"/>
    <row r="39" s="17" customFormat="1" x14ac:dyDescent="0.2"/>
    <row r="40" s="17" customFormat="1" x14ac:dyDescent="0.2"/>
    <row r="41" s="17" customFormat="1" x14ac:dyDescent="0.2"/>
    <row r="42" s="17" customFormat="1" x14ac:dyDescent="0.2"/>
    <row r="43" s="17" customFormat="1" x14ac:dyDescent="0.2"/>
    <row r="44" s="17" customFormat="1" x14ac:dyDescent="0.2"/>
    <row r="45" s="17" customFormat="1" x14ac:dyDescent="0.2"/>
    <row r="46" s="17" customFormat="1" x14ac:dyDescent="0.2"/>
    <row r="47" s="17" customFormat="1" x14ac:dyDescent="0.2"/>
    <row r="48"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sheetData>
  <mergeCells count="5">
    <mergeCell ref="A1:F2"/>
    <mergeCell ref="B3:F3"/>
    <mergeCell ref="G3:K3"/>
    <mergeCell ref="L3:L4"/>
    <mergeCell ref="A26:H28"/>
  </mergeCells>
  <conditionalFormatting sqref="B17:B18">
    <cfRule type="cellIs" dxfId="96" priority="3" operator="between">
      <formula>0</formula>
      <formula>0.5</formula>
    </cfRule>
    <cfRule type="cellIs" dxfId="95" priority="4" operator="between">
      <formula>0</formula>
      <formula>0.49</formula>
    </cfRule>
  </conditionalFormatting>
  <conditionalFormatting sqref="C8">
    <cfRule type="cellIs" dxfId="94" priority="47" operator="between">
      <formula>0</formula>
      <formula>0.5</formula>
    </cfRule>
    <cfRule type="cellIs" dxfId="93" priority="48" operator="between">
      <formula>0</formula>
      <formula>0.49</formula>
    </cfRule>
  </conditionalFormatting>
  <conditionalFormatting sqref="E8:E10">
    <cfRule type="cellIs" dxfId="92" priority="31" operator="between">
      <formula>0</formula>
      <formula>0.5</formula>
    </cfRule>
    <cfRule type="cellIs" dxfId="91" priority="32" operator="between">
      <formula>0</formula>
      <formula>0.49</formula>
    </cfRule>
  </conditionalFormatting>
  <conditionalFormatting sqref="F9">
    <cfRule type="cellIs" dxfId="90" priority="29" operator="between">
      <formula>0</formula>
      <formula>0.5</formula>
    </cfRule>
    <cfRule type="cellIs" dxfId="89" priority="30" operator="between">
      <formula>0</formula>
      <formula>0.49</formula>
    </cfRule>
  </conditionalFormatting>
  <conditionalFormatting sqref="G15">
    <cfRule type="cellIs" dxfId="88" priority="37" operator="between">
      <formula>0</formula>
      <formula>0.5</formula>
    </cfRule>
    <cfRule type="cellIs" dxfId="87" priority="38" operator="between">
      <formula>0</formula>
      <formula>0.49</formula>
    </cfRule>
  </conditionalFormatting>
  <conditionalFormatting sqref="I8">
    <cfRule type="cellIs" dxfId="86" priority="1" operator="between">
      <formula>0</formula>
      <formula>0.5</formula>
    </cfRule>
    <cfRule type="cellIs" dxfId="85" priority="2" operator="between">
      <formula>0</formula>
      <formula>0.49</formula>
    </cfRule>
  </conditionalFormatting>
  <conditionalFormatting sqref="L9">
    <cfRule type="cellIs" dxfId="84" priority="43" operator="between">
      <formula>0</formula>
      <formula>0.5</formula>
    </cfRule>
    <cfRule type="cellIs" dxfId="83"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7" t="s">
        <v>482</v>
      </c>
      <c r="B1" s="157"/>
      <c r="C1" s="157"/>
      <c r="D1" s="157"/>
      <c r="E1" s="157"/>
      <c r="F1" s="157"/>
      <c r="G1" s="157"/>
      <c r="H1" s="1"/>
      <c r="I1" s="1"/>
    </row>
    <row r="2" spans="1:45" x14ac:dyDescent="0.2">
      <c r="A2" s="158"/>
      <c r="B2" s="158"/>
      <c r="C2" s="158"/>
      <c r="D2" s="158"/>
      <c r="E2" s="158"/>
      <c r="F2" s="158"/>
      <c r="G2" s="158"/>
      <c r="H2" s="1"/>
      <c r="I2" s="54" t="s">
        <v>459</v>
      </c>
      <c r="J2" s="54"/>
    </row>
    <row r="3" spans="1:45" x14ac:dyDescent="0.2">
      <c r="A3" s="800" t="s">
        <v>443</v>
      </c>
      <c r="B3" s="800" t="s">
        <v>444</v>
      </c>
      <c r="C3" s="785">
        <f>INDICE!A3</f>
        <v>46265</v>
      </c>
      <c r="D3" s="785">
        <v>41671</v>
      </c>
      <c r="E3" s="783" t="s">
        <v>115</v>
      </c>
      <c r="F3" s="783"/>
      <c r="G3" s="783" t="s">
        <v>116</v>
      </c>
      <c r="H3" s="783"/>
      <c r="I3" s="783"/>
      <c r="J3" s="160"/>
    </row>
    <row r="4" spans="1:45" x14ac:dyDescent="0.2">
      <c r="A4" s="801"/>
      <c r="B4" s="801"/>
      <c r="C4" s="183" t="s">
        <v>54</v>
      </c>
      <c r="D4" s="184" t="s">
        <v>413</v>
      </c>
      <c r="E4" s="183" t="s">
        <v>54</v>
      </c>
      <c r="F4" s="184" t="s">
        <v>413</v>
      </c>
      <c r="G4" s="183" t="s">
        <v>54</v>
      </c>
      <c r="H4" s="185" t="s">
        <v>413</v>
      </c>
      <c r="I4" s="184" t="s">
        <v>463</v>
      </c>
      <c r="J4" s="10"/>
    </row>
    <row r="5" spans="1:45" x14ac:dyDescent="0.2">
      <c r="A5" s="1"/>
      <c r="B5" s="11" t="s">
        <v>654</v>
      </c>
      <c r="C5" s="449">
        <v>0</v>
      </c>
      <c r="D5" s="141" t="s">
        <v>140</v>
      </c>
      <c r="E5" s="452">
        <v>0</v>
      </c>
      <c r="F5" s="141">
        <v>-100</v>
      </c>
      <c r="G5" s="452">
        <v>0</v>
      </c>
      <c r="H5" s="141">
        <v>-100</v>
      </c>
      <c r="I5" s="741">
        <v>0</v>
      </c>
      <c r="J5" s="1"/>
    </row>
    <row r="6" spans="1:45" x14ac:dyDescent="0.2">
      <c r="A6" s="1"/>
      <c r="B6" s="11" t="s">
        <v>317</v>
      </c>
      <c r="C6" s="449">
        <v>0</v>
      </c>
      <c r="D6" s="141" t="s">
        <v>140</v>
      </c>
      <c r="E6" s="452">
        <v>1065.39645</v>
      </c>
      <c r="F6" s="141">
        <v>-80.42855925365555</v>
      </c>
      <c r="G6" s="452">
        <v>2170.7590499999997</v>
      </c>
      <c r="H6" s="141">
        <v>-60.122936281920261</v>
      </c>
      <c r="I6" s="401">
        <v>0.58994311217844952</v>
      </c>
      <c r="J6" s="1"/>
    </row>
    <row r="7" spans="1:45" x14ac:dyDescent="0.2">
      <c r="A7" s="1"/>
      <c r="B7" s="11" t="s">
        <v>462</v>
      </c>
      <c r="C7" s="449">
        <v>0</v>
      </c>
      <c r="D7" s="141" t="s">
        <v>140</v>
      </c>
      <c r="E7" s="452">
        <v>0</v>
      </c>
      <c r="F7" s="141" t="s">
        <v>140</v>
      </c>
      <c r="G7" s="452">
        <v>2672.8475400000002</v>
      </c>
      <c r="H7" s="141">
        <v>125.79583887837489</v>
      </c>
      <c r="I7" s="401">
        <v>0.72639475861041014</v>
      </c>
      <c r="J7" s="1"/>
    </row>
    <row r="8" spans="1:45" x14ac:dyDescent="0.2">
      <c r="A8" s="159" t="s">
        <v>450</v>
      </c>
      <c r="B8" s="144"/>
      <c r="C8" s="450">
        <v>0</v>
      </c>
      <c r="D8" s="147" t="s">
        <v>140</v>
      </c>
      <c r="E8" s="450">
        <v>1065.39645</v>
      </c>
      <c r="F8" s="147">
        <v>-81.0130762313985</v>
      </c>
      <c r="G8" s="450">
        <v>4843.6065899999994</v>
      </c>
      <c r="H8" s="223">
        <v>-28.717624540115544</v>
      </c>
      <c r="I8" s="147">
        <v>1.3163378707888596</v>
      </c>
      <c r="J8" s="1"/>
    </row>
    <row r="9" spans="1:45" x14ac:dyDescent="0.2">
      <c r="A9" s="1"/>
      <c r="B9" s="11" t="s">
        <v>228</v>
      </c>
      <c r="C9" s="449">
        <v>11536.239600000001</v>
      </c>
      <c r="D9" s="141">
        <v>9.033608761574353</v>
      </c>
      <c r="E9" s="452">
        <v>69489.169399999999</v>
      </c>
      <c r="F9" s="141">
        <v>-10.06136333367412</v>
      </c>
      <c r="G9" s="452">
        <v>103922.70668999999</v>
      </c>
      <c r="H9" s="141">
        <v>13.413994105501562</v>
      </c>
      <c r="I9" s="401">
        <v>28.242878918646813</v>
      </c>
      <c r="J9" s="1"/>
    </row>
    <row r="10" spans="1:45" s="425" customFormat="1" x14ac:dyDescent="0.2">
      <c r="A10" s="1"/>
      <c r="B10" s="11" t="s">
        <v>199</v>
      </c>
      <c r="C10" s="449">
        <v>0</v>
      </c>
      <c r="D10" s="141" t="s">
        <v>140</v>
      </c>
      <c r="E10" s="452">
        <v>998.99968000000001</v>
      </c>
      <c r="F10" s="141" t="s">
        <v>140</v>
      </c>
      <c r="G10" s="452">
        <v>998.99968000000001</v>
      </c>
      <c r="H10" s="141" t="s">
        <v>140</v>
      </c>
      <c r="I10" s="401">
        <v>0.27149626776148894</v>
      </c>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c r="AP10" s="423"/>
      <c r="AQ10" s="423"/>
      <c r="AR10" s="423"/>
      <c r="AS10" s="423"/>
    </row>
    <row r="11" spans="1:45" s="425" customFormat="1" x14ac:dyDescent="0.2">
      <c r="A11" s="159" t="s">
        <v>296</v>
      </c>
      <c r="B11" s="144"/>
      <c r="C11" s="450">
        <v>11536.239600000001</v>
      </c>
      <c r="D11" s="147">
        <v>9.033608761574353</v>
      </c>
      <c r="E11" s="450">
        <v>70488.169080000007</v>
      </c>
      <c r="F11" s="147">
        <v>-8.7683752317139252</v>
      </c>
      <c r="G11" s="450">
        <v>104921.70637</v>
      </c>
      <c r="H11" s="223">
        <v>14.504232682109199</v>
      </c>
      <c r="I11" s="147">
        <v>28.514375186408301</v>
      </c>
      <c r="J11" s="423"/>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row>
    <row r="12" spans="1:45" s="425" customFormat="1" x14ac:dyDescent="0.2">
      <c r="A12" s="423"/>
      <c r="B12" s="11" t="s">
        <v>670</v>
      </c>
      <c r="C12" s="449">
        <v>512.30864000000076</v>
      </c>
      <c r="D12" s="141">
        <v>-64.758086089129847</v>
      </c>
      <c r="E12" s="452">
        <v>4997.6310999999996</v>
      </c>
      <c r="F12" s="148">
        <v>4.8297361599043178</v>
      </c>
      <c r="G12" s="452">
        <v>9419.048590000004</v>
      </c>
      <c r="H12" s="148">
        <v>-2.7053236567770345</v>
      </c>
      <c r="I12" s="490">
        <v>2.5597971543385434</v>
      </c>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row>
    <row r="13" spans="1:45" s="425" customFormat="1" x14ac:dyDescent="0.2">
      <c r="A13" s="423"/>
      <c r="B13" s="11" t="s">
        <v>204</v>
      </c>
      <c r="C13" s="449">
        <v>1939.5097599999999</v>
      </c>
      <c r="D13" s="410">
        <v>2214.2005888146223</v>
      </c>
      <c r="E13" s="452">
        <v>4489.6084299999993</v>
      </c>
      <c r="F13" s="148">
        <v>60.281774301772451</v>
      </c>
      <c r="G13" s="452">
        <v>4699.2437099999997</v>
      </c>
      <c r="H13" s="148">
        <v>45.591760621512876</v>
      </c>
      <c r="I13" s="490">
        <v>1.2771046418820198</v>
      </c>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row>
    <row r="14" spans="1:45" x14ac:dyDescent="0.2">
      <c r="A14" s="1"/>
      <c r="B14" s="424" t="s">
        <v>318</v>
      </c>
      <c r="C14" s="451">
        <v>83.809060000000002</v>
      </c>
      <c r="D14" s="453">
        <v>0</v>
      </c>
      <c r="E14" s="453">
        <v>641.89211000000012</v>
      </c>
      <c r="F14" s="570">
        <v>-2.2760595036649636</v>
      </c>
      <c r="G14" s="453">
        <v>851.52739000000008</v>
      </c>
      <c r="H14" s="570">
        <v>-21.4063056235556</v>
      </c>
      <c r="I14" s="632">
        <v>0.2314180003357777</v>
      </c>
      <c r="J14" s="1"/>
    </row>
    <row r="15" spans="1:45" x14ac:dyDescent="0.2">
      <c r="A15" s="1"/>
      <c r="B15" s="424" t="s">
        <v>315</v>
      </c>
      <c r="C15" s="451">
        <v>1855.7006999999999</v>
      </c>
      <c r="D15" s="410" t="s">
        <v>140</v>
      </c>
      <c r="E15" s="453">
        <v>3847.7163200000005</v>
      </c>
      <c r="F15" s="570">
        <v>79.445122051033607</v>
      </c>
      <c r="G15" s="453">
        <v>3847.7163200000005</v>
      </c>
      <c r="H15" s="570">
        <v>79.445122051033607</v>
      </c>
      <c r="I15" s="632">
        <v>1.0456866415462422</v>
      </c>
      <c r="J15" s="1"/>
    </row>
    <row r="16" spans="1:45" s="425" customFormat="1" x14ac:dyDescent="0.2">
      <c r="A16" s="423"/>
      <c r="B16" s="11" t="s">
        <v>627</v>
      </c>
      <c r="C16" s="449">
        <v>1114.9996000000001</v>
      </c>
      <c r="D16" s="410">
        <v>58.85057223339156</v>
      </c>
      <c r="E16" s="452">
        <v>7991.7809000000007</v>
      </c>
      <c r="F16" s="148">
        <v>57.842153676979656</v>
      </c>
      <c r="G16" s="452">
        <v>9297.8429099999994</v>
      </c>
      <c r="H16" s="148">
        <v>5.120146862087199</v>
      </c>
      <c r="I16" s="490">
        <v>2.5268573142061679</v>
      </c>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row>
    <row r="17" spans="1:45" s="425" customFormat="1" x14ac:dyDescent="0.2">
      <c r="A17" s="423"/>
      <c r="B17" s="11" t="s">
        <v>206</v>
      </c>
      <c r="C17" s="449">
        <v>2132.7366400000001</v>
      </c>
      <c r="D17" s="141">
        <v>-0.8857990727788132</v>
      </c>
      <c r="E17" s="452">
        <v>41392.498540000001</v>
      </c>
      <c r="F17" s="148">
        <v>35.673679548316109</v>
      </c>
      <c r="G17" s="452">
        <v>53512.208450000006</v>
      </c>
      <c r="H17" s="148">
        <v>7.1635343283981845</v>
      </c>
      <c r="I17" s="490">
        <v>14.542912440021812</v>
      </c>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row>
    <row r="18" spans="1:45" s="425" customFormat="1" x14ac:dyDescent="0.2">
      <c r="A18" s="159" t="s">
        <v>434</v>
      </c>
      <c r="B18" s="144"/>
      <c r="C18" s="450">
        <v>5699.5546400000003</v>
      </c>
      <c r="D18" s="147">
        <v>29.794482751433915</v>
      </c>
      <c r="E18" s="450">
        <v>58871.518969999997</v>
      </c>
      <c r="F18" s="147">
        <v>36.464735716649074</v>
      </c>
      <c r="G18" s="450">
        <v>76928.343660000013</v>
      </c>
      <c r="H18" s="223">
        <v>7.3088934361098925</v>
      </c>
      <c r="I18" s="147">
        <v>20.906671550448543</v>
      </c>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c r="AI18" s="423"/>
      <c r="AJ18" s="423"/>
      <c r="AK18" s="423"/>
      <c r="AL18" s="423"/>
      <c r="AM18" s="423"/>
      <c r="AN18" s="423"/>
      <c r="AO18" s="423"/>
      <c r="AP18" s="423"/>
      <c r="AQ18" s="423"/>
      <c r="AR18" s="423"/>
      <c r="AS18" s="423"/>
    </row>
    <row r="19" spans="1:45" x14ac:dyDescent="0.2">
      <c r="A19" s="423"/>
      <c r="B19" s="11" t="s">
        <v>319</v>
      </c>
      <c r="C19" s="449">
        <v>0</v>
      </c>
      <c r="D19" s="141">
        <v>-100</v>
      </c>
      <c r="E19" s="452">
        <v>0</v>
      </c>
      <c r="F19" s="148">
        <v>-100</v>
      </c>
      <c r="G19" s="452">
        <v>1535.66624</v>
      </c>
      <c r="H19" s="148">
        <v>-84.752655086073645</v>
      </c>
      <c r="I19" s="490">
        <v>0.41734513136913004</v>
      </c>
      <c r="J19" s="1"/>
    </row>
    <row r="20" spans="1:45" s="425" customFormat="1" x14ac:dyDescent="0.2">
      <c r="A20" s="159" t="s">
        <v>333</v>
      </c>
      <c r="B20" s="144"/>
      <c r="C20" s="450">
        <v>0</v>
      </c>
      <c r="D20" s="147">
        <v>-100</v>
      </c>
      <c r="E20" s="450">
        <v>0</v>
      </c>
      <c r="F20" s="147">
        <v>-100</v>
      </c>
      <c r="G20" s="450">
        <v>1535.66624</v>
      </c>
      <c r="H20" s="223">
        <v>-84.752655086073645</v>
      </c>
      <c r="I20" s="147">
        <v>0.41734513136913004</v>
      </c>
      <c r="J20" s="423"/>
      <c r="K20" s="423"/>
      <c r="L20" s="423"/>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423"/>
      <c r="AJ20" s="423"/>
      <c r="AK20" s="423"/>
      <c r="AL20" s="423"/>
      <c r="AM20" s="423"/>
      <c r="AN20" s="423"/>
      <c r="AO20" s="423"/>
      <c r="AP20" s="423"/>
      <c r="AQ20" s="423"/>
      <c r="AR20" s="423"/>
      <c r="AS20" s="423"/>
    </row>
    <row r="21" spans="1:45" s="425" customFormat="1" x14ac:dyDescent="0.2">
      <c r="A21" s="423"/>
      <c r="B21" s="11" t="s">
        <v>209</v>
      </c>
      <c r="C21" s="449">
        <v>0</v>
      </c>
      <c r="D21" s="141" t="s">
        <v>140</v>
      </c>
      <c r="E21" s="452">
        <v>3071.0265499999996</v>
      </c>
      <c r="F21" s="148">
        <v>-77.064702319441238</v>
      </c>
      <c r="G21" s="452">
        <v>10340.209870000001</v>
      </c>
      <c r="H21" s="148">
        <v>-33.044611087470663</v>
      </c>
      <c r="I21" s="490">
        <v>2.8101394262463733</v>
      </c>
      <c r="J21" s="709"/>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row>
    <row r="22" spans="1:45" s="425" customFormat="1" x14ac:dyDescent="0.2">
      <c r="A22" s="423"/>
      <c r="B22" s="11" t="s">
        <v>210</v>
      </c>
      <c r="C22" s="449">
        <v>10312.852719999999</v>
      </c>
      <c r="D22" s="410">
        <v>2.1807722334607358</v>
      </c>
      <c r="E22" s="452">
        <v>85249.312409999999</v>
      </c>
      <c r="F22" s="148">
        <v>4.1293058590127316</v>
      </c>
      <c r="G22" s="452">
        <v>131882.71269000001</v>
      </c>
      <c r="H22" s="148">
        <v>2.396203497003198</v>
      </c>
      <c r="I22" s="490">
        <v>35.841517264145423</v>
      </c>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3"/>
      <c r="AM22" s="423"/>
      <c r="AN22" s="423"/>
      <c r="AO22" s="423"/>
      <c r="AP22" s="423"/>
      <c r="AQ22" s="423"/>
      <c r="AR22" s="423"/>
      <c r="AS22" s="423"/>
    </row>
    <row r="23" spans="1:45" x14ac:dyDescent="0.2">
      <c r="A23" s="1"/>
      <c r="B23" s="424" t="s">
        <v>318</v>
      </c>
      <c r="C23" s="451">
        <v>9896.9319899999991</v>
      </c>
      <c r="D23" s="410">
        <v>8.4869258566227455</v>
      </c>
      <c r="E23" s="453">
        <v>79759.959780000005</v>
      </c>
      <c r="F23" s="570">
        <v>12.15302435999847</v>
      </c>
      <c r="G23" s="453">
        <v>115821.66298000001</v>
      </c>
      <c r="H23" s="570">
        <v>7.3139980844976584</v>
      </c>
      <c r="I23" s="632">
        <v>31.476635933455967</v>
      </c>
      <c r="J23" s="1"/>
    </row>
    <row r="24" spans="1:45" x14ac:dyDescent="0.2">
      <c r="A24" s="1"/>
      <c r="B24" s="424" t="s">
        <v>315</v>
      </c>
      <c r="C24" s="451">
        <v>415.92072999999999</v>
      </c>
      <c r="D24" s="410">
        <v>-57.124102136699797</v>
      </c>
      <c r="E24" s="453">
        <v>5489.3526300000012</v>
      </c>
      <c r="F24" s="570">
        <v>-48.943948300449264</v>
      </c>
      <c r="G24" s="453">
        <v>16061.049710000001</v>
      </c>
      <c r="H24" s="570">
        <v>-23.03747543858556</v>
      </c>
      <c r="I24" s="632">
        <v>4.3648813306894594</v>
      </c>
      <c r="J24" s="1"/>
    </row>
    <row r="25" spans="1:45" s="425" customFormat="1" x14ac:dyDescent="0.2">
      <c r="A25" s="423"/>
      <c r="B25" s="11" t="s">
        <v>211</v>
      </c>
      <c r="C25" s="449">
        <v>0</v>
      </c>
      <c r="D25" s="410" t="s">
        <v>140</v>
      </c>
      <c r="E25" s="452">
        <v>1069.4044699999999</v>
      </c>
      <c r="F25" s="148">
        <v>9.226470743754895</v>
      </c>
      <c r="G25" s="452">
        <v>1069.4044699999999</v>
      </c>
      <c r="H25" s="148">
        <v>9.226470743754895</v>
      </c>
      <c r="I25" s="490">
        <v>0.29063004537944709</v>
      </c>
      <c r="J25" s="423"/>
      <c r="K25" s="423"/>
      <c r="L25" s="423"/>
      <c r="M25" s="423"/>
      <c r="N25" s="423"/>
      <c r="O25" s="423"/>
      <c r="P25" s="423"/>
      <c r="Q25" s="423"/>
      <c r="R25" s="423"/>
      <c r="S25" s="423"/>
      <c r="T25" s="423"/>
      <c r="U25" s="423"/>
      <c r="V25" s="423"/>
      <c r="W25" s="423"/>
      <c r="X25" s="423"/>
      <c r="Y25" s="423"/>
      <c r="Z25" s="423"/>
      <c r="AA25" s="423"/>
      <c r="AB25" s="423"/>
      <c r="AC25" s="423"/>
      <c r="AD25" s="423"/>
      <c r="AE25" s="423"/>
      <c r="AF25" s="423"/>
      <c r="AG25" s="423"/>
      <c r="AH25" s="423"/>
      <c r="AI25" s="423"/>
      <c r="AJ25" s="423"/>
      <c r="AK25" s="423"/>
      <c r="AL25" s="423"/>
      <c r="AM25" s="423"/>
      <c r="AN25" s="423"/>
      <c r="AO25" s="423"/>
      <c r="AP25" s="423"/>
      <c r="AQ25" s="423"/>
      <c r="AR25" s="423"/>
      <c r="AS25" s="423"/>
    </row>
    <row r="26" spans="1:45" x14ac:dyDescent="0.2">
      <c r="A26" s="1"/>
      <c r="B26" s="11" t="s">
        <v>639</v>
      </c>
      <c r="C26" s="449">
        <v>0</v>
      </c>
      <c r="D26" s="141" t="s">
        <v>140</v>
      </c>
      <c r="E26" s="452">
        <v>2639.8465300000003</v>
      </c>
      <c r="F26" s="148">
        <v>46.30527093661884</v>
      </c>
      <c r="G26" s="452">
        <v>3325.12599</v>
      </c>
      <c r="H26" s="148">
        <v>-4.4882205850498984</v>
      </c>
      <c r="I26" s="490">
        <v>0.90366324854250801</v>
      </c>
      <c r="J26" s="1"/>
    </row>
    <row r="27" spans="1:45" x14ac:dyDescent="0.2">
      <c r="A27" s="1"/>
      <c r="B27" s="11" t="s">
        <v>212</v>
      </c>
      <c r="C27" s="449">
        <v>0</v>
      </c>
      <c r="D27" s="141" t="s">
        <v>140</v>
      </c>
      <c r="E27" s="452">
        <v>0</v>
      </c>
      <c r="F27" s="148" t="s">
        <v>140</v>
      </c>
      <c r="G27" s="452">
        <v>1033.6419799999999</v>
      </c>
      <c r="H27" s="148" t="s">
        <v>140</v>
      </c>
      <c r="I27" s="490">
        <v>0.2809109406037002</v>
      </c>
      <c r="J27" s="1"/>
    </row>
    <row r="28" spans="1:45" x14ac:dyDescent="0.2">
      <c r="A28" s="1"/>
      <c r="B28" s="11" t="s">
        <v>661</v>
      </c>
      <c r="C28" s="449">
        <v>0</v>
      </c>
      <c r="D28" s="141" t="s">
        <v>140</v>
      </c>
      <c r="E28" s="452">
        <v>128.86913999999999</v>
      </c>
      <c r="F28" s="148" t="s">
        <v>140</v>
      </c>
      <c r="G28" s="452">
        <v>2343.9323300000001</v>
      </c>
      <c r="H28" s="148" t="s">
        <v>140</v>
      </c>
      <c r="I28" s="490">
        <v>0.637006089411851</v>
      </c>
      <c r="J28" s="1"/>
    </row>
    <row r="29" spans="1:45" x14ac:dyDescent="0.2">
      <c r="A29" s="1"/>
      <c r="B29" s="11" t="s">
        <v>669</v>
      </c>
      <c r="C29" s="449">
        <v>191.8331</v>
      </c>
      <c r="D29" s="141" t="s">
        <v>140</v>
      </c>
      <c r="E29" s="452">
        <v>2076.4814800000004</v>
      </c>
      <c r="F29" s="148" t="s">
        <v>140</v>
      </c>
      <c r="G29" s="452">
        <v>2076.4814800000004</v>
      </c>
      <c r="H29" s="148" t="s">
        <v>140</v>
      </c>
      <c r="I29" s="490">
        <v>0.56432147395267718</v>
      </c>
      <c r="J29" s="1"/>
    </row>
    <row r="30" spans="1:45" x14ac:dyDescent="0.2">
      <c r="A30" s="1"/>
      <c r="B30" s="11" t="s">
        <v>214</v>
      </c>
      <c r="C30" s="449">
        <v>1909.8640499999999</v>
      </c>
      <c r="D30" s="141">
        <v>2.5833177500330082</v>
      </c>
      <c r="E30" s="452">
        <v>19658.919170000001</v>
      </c>
      <c r="F30" s="148">
        <v>2.6266219661636554</v>
      </c>
      <c r="G30" s="452">
        <v>27659.909830000001</v>
      </c>
      <c r="H30" s="148">
        <v>1.1063247296494358</v>
      </c>
      <c r="I30" s="729">
        <v>7.5170817727031896</v>
      </c>
      <c r="J30" s="1"/>
    </row>
    <row r="31" spans="1:45" x14ac:dyDescent="0.2">
      <c r="A31" s="159" t="s">
        <v>435</v>
      </c>
      <c r="B31" s="144"/>
      <c r="C31" s="450">
        <v>12414.549869999999</v>
      </c>
      <c r="D31" s="147">
        <v>3.8481544667306244</v>
      </c>
      <c r="E31" s="450">
        <v>113893.85975</v>
      </c>
      <c r="F31" s="147">
        <v>-2.819149524518866</v>
      </c>
      <c r="G31" s="450">
        <v>179731.41864000002</v>
      </c>
      <c r="H31" s="223">
        <v>2.0867040855551013</v>
      </c>
      <c r="I31" s="147">
        <v>48.845270260985167</v>
      </c>
      <c r="J31" s="1"/>
    </row>
    <row r="32" spans="1:45" x14ac:dyDescent="0.2">
      <c r="A32" s="423"/>
      <c r="B32" s="11" t="s">
        <v>647</v>
      </c>
      <c r="C32" s="449">
        <v>0</v>
      </c>
      <c r="D32" s="141" t="s">
        <v>140</v>
      </c>
      <c r="E32" s="452">
        <v>0</v>
      </c>
      <c r="F32" s="148" t="s">
        <v>140</v>
      </c>
      <c r="G32" s="452">
        <v>0</v>
      </c>
      <c r="H32" s="148">
        <v>-100</v>
      </c>
      <c r="I32" s="490">
        <v>0</v>
      </c>
      <c r="J32" s="1"/>
    </row>
    <row r="33" spans="1:10" x14ac:dyDescent="0.2">
      <c r="A33" s="159" t="s">
        <v>451</v>
      </c>
      <c r="B33" s="144"/>
      <c r="C33" s="450">
        <v>0</v>
      </c>
      <c r="D33" s="147" t="s">
        <v>140</v>
      </c>
      <c r="E33" s="450">
        <v>0</v>
      </c>
      <c r="F33" s="147" t="s">
        <v>140</v>
      </c>
      <c r="G33" s="450">
        <v>0</v>
      </c>
      <c r="H33" s="223">
        <v>-100</v>
      </c>
      <c r="I33" s="740">
        <v>0</v>
      </c>
      <c r="J33" s="710"/>
    </row>
    <row r="34" spans="1:10" x14ac:dyDescent="0.2">
      <c r="A34" s="653" t="s">
        <v>114</v>
      </c>
      <c r="B34" s="654"/>
      <c r="C34" s="654">
        <v>29650.344110000005</v>
      </c>
      <c r="D34" s="655">
        <v>6.9982297292409834</v>
      </c>
      <c r="E34" s="149">
        <v>244318.94425</v>
      </c>
      <c r="F34" s="655">
        <v>-1.5158847147339753</v>
      </c>
      <c r="G34" s="149">
        <v>367960.7415</v>
      </c>
      <c r="H34" s="655">
        <v>3.2657898367766967</v>
      </c>
      <c r="I34" s="657">
        <v>100</v>
      </c>
      <c r="J34" s="1"/>
    </row>
    <row r="35" spans="1:10" x14ac:dyDescent="0.2">
      <c r="A35" s="666" t="s">
        <v>320</v>
      </c>
      <c r="B35" s="683"/>
      <c r="C35" s="180">
        <v>11608.049289999999</v>
      </c>
      <c r="D35" s="154">
        <v>2.1645275419989196</v>
      </c>
      <c r="E35" s="511">
        <v>93391.263889999987</v>
      </c>
      <c r="F35" s="512">
        <v>14.443834081096366</v>
      </c>
      <c r="G35" s="511">
        <v>135390.08186999999</v>
      </c>
      <c r="H35" s="512">
        <v>6.1573296327949363</v>
      </c>
      <c r="I35" s="512">
        <v>36.794708402336447</v>
      </c>
      <c r="J35" s="165"/>
    </row>
    <row r="36" spans="1:10" x14ac:dyDescent="0.2">
      <c r="A36" s="666" t="s">
        <v>321</v>
      </c>
      <c r="B36" s="683"/>
      <c r="C36" s="180">
        <v>18042.294819999999</v>
      </c>
      <c r="D36" s="154">
        <v>10.357532978811596</v>
      </c>
      <c r="E36" s="511">
        <v>150927.68036</v>
      </c>
      <c r="F36" s="512">
        <v>-9.339181849821383</v>
      </c>
      <c r="G36" s="511">
        <v>232570.65962999995</v>
      </c>
      <c r="H36" s="512">
        <v>1.6539007202818403</v>
      </c>
      <c r="I36" s="512">
        <v>63.205291597663539</v>
      </c>
      <c r="J36" s="1"/>
    </row>
    <row r="37" spans="1:10" x14ac:dyDescent="0.2">
      <c r="A37" s="467" t="s">
        <v>438</v>
      </c>
      <c r="B37" s="152"/>
      <c r="C37" s="403">
        <v>15103.057600000002</v>
      </c>
      <c r="D37" s="404">
        <v>17.809835751460774</v>
      </c>
      <c r="E37" s="405">
        <v>87967.189510000026</v>
      </c>
      <c r="F37" s="406">
        <v>-2.1439324931758406</v>
      </c>
      <c r="G37" s="405">
        <v>128337.84157999999</v>
      </c>
      <c r="H37" s="406">
        <v>13.187778394373145</v>
      </c>
      <c r="I37" s="406">
        <v>34.878134296835036</v>
      </c>
      <c r="J37" s="1"/>
    </row>
    <row r="38" spans="1:10" ht="14.25" customHeight="1" x14ac:dyDescent="0.2">
      <c r="A38" s="467" t="s">
        <v>439</v>
      </c>
      <c r="B38" s="152"/>
      <c r="C38" s="403">
        <v>14547.286510000005</v>
      </c>
      <c r="D38" s="404">
        <v>-2.3095022631920594</v>
      </c>
      <c r="E38" s="405">
        <v>156351.75473999997</v>
      </c>
      <c r="F38" s="406">
        <v>-1.1589735540438197</v>
      </c>
      <c r="G38" s="405">
        <v>239622.89992000003</v>
      </c>
      <c r="H38" s="404">
        <v>-1.36501603769028</v>
      </c>
      <c r="I38" s="406">
        <v>65.121865703164971</v>
      </c>
      <c r="J38" s="1"/>
    </row>
    <row r="39" spans="1:10" s="1" customFormat="1" ht="15" customHeight="1" x14ac:dyDescent="0.2">
      <c r="A39" s="666" t="s">
        <v>440</v>
      </c>
      <c r="B39" s="683"/>
      <c r="C39" s="180">
        <v>1627.3082400000008</v>
      </c>
      <c r="D39" s="154">
        <v>-24.508175783935659</v>
      </c>
      <c r="E39" s="511">
        <v>12989.412</v>
      </c>
      <c r="F39" s="512">
        <v>32.133429359928108</v>
      </c>
      <c r="G39" s="511">
        <v>18716.891500000005</v>
      </c>
      <c r="H39" s="512">
        <v>1.0308494205247289</v>
      </c>
      <c r="I39" s="512">
        <v>5.0866544685447117</v>
      </c>
    </row>
    <row r="40" spans="1:10" s="1" customFormat="1" x14ac:dyDescent="0.2">
      <c r="I40" s="54" t="s">
        <v>217</v>
      </c>
    </row>
    <row r="41" spans="1:10" s="1" customFormat="1" x14ac:dyDescent="0.2">
      <c r="A41" s="828" t="s">
        <v>620</v>
      </c>
      <c r="B41" s="828"/>
      <c r="C41" s="828"/>
      <c r="D41" s="828"/>
      <c r="E41" s="828"/>
      <c r="F41" s="828"/>
      <c r="G41" s="828"/>
      <c r="H41" s="828"/>
      <c r="I41" s="828"/>
    </row>
    <row r="42" spans="1:10" s="1" customFormat="1" x14ac:dyDescent="0.2">
      <c r="A42" s="426" t="s">
        <v>464</v>
      </c>
      <c r="I42" s="649"/>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pans="12:23" s="1" customFormat="1" x14ac:dyDescent="0.2"/>
    <row r="50" spans="12:23" s="1" customFormat="1" x14ac:dyDescent="0.2"/>
    <row r="51" spans="12:23" s="1" customFormat="1" x14ac:dyDescent="0.2">
      <c r="L51" s="17"/>
      <c r="M51" s="17"/>
      <c r="N51" s="17"/>
      <c r="O51" s="17"/>
      <c r="P51" s="17"/>
      <c r="Q51" s="17"/>
      <c r="R51" s="17"/>
      <c r="S51" s="17"/>
      <c r="T51" s="17"/>
      <c r="U51" s="17"/>
      <c r="V51" s="531"/>
      <c r="W51" s="160"/>
    </row>
    <row r="52" spans="12:23" s="1" customFormat="1" x14ac:dyDescent="0.2">
      <c r="L52" s="79"/>
      <c r="M52" s="539"/>
      <c r="N52" s="568"/>
      <c r="O52" s="568"/>
      <c r="P52" s="568"/>
      <c r="Q52" s="568"/>
      <c r="R52" s="17"/>
      <c r="S52" s="17"/>
      <c r="T52" s="17"/>
      <c r="U52" s="17"/>
      <c r="V52" s="17"/>
      <c r="W52" s="17"/>
    </row>
    <row r="53" spans="12:23" s="1" customFormat="1" x14ac:dyDescent="0.2"/>
    <row r="54" spans="12:23" s="1" customFormat="1" x14ac:dyDescent="0.2"/>
    <row r="55" spans="12:23" s="1" customFormat="1" x14ac:dyDescent="0.2"/>
    <row r="56" spans="12:23" s="1" customFormat="1" x14ac:dyDescent="0.2"/>
    <row r="57" spans="12:23" s="1" customFormat="1" x14ac:dyDescent="0.2"/>
    <row r="58" spans="12:23" s="1" customFormat="1" x14ac:dyDescent="0.2"/>
    <row r="59" spans="12:23" s="1" customFormat="1" x14ac:dyDescent="0.2"/>
    <row r="60" spans="12:23" s="1" customFormat="1" x14ac:dyDescent="0.2"/>
    <row r="61" spans="12:23" s="1" customFormat="1" x14ac:dyDescent="0.2"/>
    <row r="62" spans="12:23" s="1" customFormat="1" x14ac:dyDescent="0.2"/>
    <row r="63" spans="12:23" s="1" customFormat="1" x14ac:dyDescent="0.2"/>
    <row r="64" spans="12:23"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34:F39">
    <cfRule type="cellIs" dxfId="82" priority="8" operator="between">
      <formula>0</formula>
      <formula>0.5</formula>
    </cfRule>
    <cfRule type="cellIs" dxfId="81" priority="9" operator="between">
      <formula>-0.49</formula>
      <formula>0.49</formula>
    </cfRule>
  </conditionalFormatting>
  <conditionalFormatting sqref="H34:H39">
    <cfRule type="cellIs" dxfId="80" priority="10" operator="between">
      <formula>-0.49</formula>
      <formula>0.49</formula>
    </cfRule>
  </conditionalFormatting>
  <conditionalFormatting sqref="H34:I39">
    <cfRule type="cellIs" dxfId="79" priority="6" operator="between">
      <formula>0</formula>
      <formula>0.5</formula>
    </cfRule>
  </conditionalFormatting>
  <conditionalFormatting sqref="I30">
    <cfRule type="cellIs" dxfId="78" priority="17" operator="between">
      <formula>-0.5</formula>
      <formula>0.5</formula>
    </cfRule>
    <cfRule type="cellIs" dxfId="77" priority="18" operator="between">
      <formula>0</formula>
      <formula>0.49</formula>
    </cfRule>
  </conditionalFormatting>
  <conditionalFormatting sqref="I34:I37">
    <cfRule type="cellIs" dxfId="76" priority="3" operator="between">
      <formula>-0.5</formula>
      <formula>0.5</formula>
    </cfRule>
    <cfRule type="cellIs" dxfId="75" priority="4" operator="between">
      <formula>0</formula>
      <formula>0.49</formula>
    </cfRule>
  </conditionalFormatting>
  <conditionalFormatting sqref="I34:I39">
    <cfRule type="cellIs" dxfId="74" priority="5" stopIfTrue="1" operator="equal">
      <formula>0</formula>
    </cfRule>
    <cfRule type="cellIs" dxfId="73" priority="7"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20" t="s">
        <v>18</v>
      </c>
      <c r="B1" s="820"/>
      <c r="C1" s="820"/>
      <c r="D1" s="820"/>
      <c r="E1" s="820"/>
      <c r="F1" s="820"/>
      <c r="G1" s="1"/>
      <c r="H1" s="1"/>
    </row>
    <row r="2" spans="1:9" x14ac:dyDescent="0.2">
      <c r="A2" s="821"/>
      <c r="B2" s="821"/>
      <c r="C2" s="821"/>
      <c r="D2" s="821"/>
      <c r="E2" s="821"/>
      <c r="F2" s="821"/>
      <c r="G2" s="10"/>
      <c r="H2" s="54" t="s">
        <v>459</v>
      </c>
    </row>
    <row r="3" spans="1:9" x14ac:dyDescent="0.2">
      <c r="A3" s="11"/>
      <c r="B3" s="785">
        <f>INDICE!A3</f>
        <v>46265</v>
      </c>
      <c r="C3" s="785">
        <v>41671</v>
      </c>
      <c r="D3" s="783" t="s">
        <v>115</v>
      </c>
      <c r="E3" s="783"/>
      <c r="F3" s="783" t="s">
        <v>116</v>
      </c>
      <c r="G3" s="783"/>
      <c r="H3" s="783"/>
    </row>
    <row r="4" spans="1:9" x14ac:dyDescent="0.2">
      <c r="A4" s="251"/>
      <c r="B4" s="183" t="s">
        <v>54</v>
      </c>
      <c r="C4" s="184" t="s">
        <v>413</v>
      </c>
      <c r="D4" s="183" t="s">
        <v>54</v>
      </c>
      <c r="E4" s="184" t="s">
        <v>413</v>
      </c>
      <c r="F4" s="183" t="s">
        <v>54</v>
      </c>
      <c r="G4" s="185" t="s">
        <v>413</v>
      </c>
      <c r="H4" s="184" t="s">
        <v>463</v>
      </c>
      <c r="I4" s="54"/>
    </row>
    <row r="5" spans="1:9" ht="14.1" customHeight="1" x14ac:dyDescent="0.2">
      <c r="A5" s="407" t="s">
        <v>322</v>
      </c>
      <c r="B5" s="225">
        <v>11608.049289999999</v>
      </c>
      <c r="C5" s="226">
        <v>2.1645275419989196</v>
      </c>
      <c r="D5" s="225">
        <v>93391.263889999987</v>
      </c>
      <c r="E5" s="226">
        <v>14.443834081096366</v>
      </c>
      <c r="F5" s="225">
        <v>135390.08186999999</v>
      </c>
      <c r="G5" s="226">
        <v>6.1573296327949363</v>
      </c>
      <c r="H5" s="226">
        <v>36.794708402336454</v>
      </c>
    </row>
    <row r="6" spans="1:9" x14ac:dyDescent="0.2">
      <c r="A6" s="400" t="s">
        <v>323</v>
      </c>
      <c r="B6" s="700">
        <v>9896.9319899999991</v>
      </c>
      <c r="C6" s="466">
        <v>8.4869258566227455</v>
      </c>
      <c r="D6" s="427">
        <v>79759.959780000005</v>
      </c>
      <c r="E6" s="428">
        <v>12.15302435999847</v>
      </c>
      <c r="F6" s="427">
        <v>115821.66298000001</v>
      </c>
      <c r="G6" s="428">
        <v>7.3139980844976584</v>
      </c>
      <c r="H6" s="702">
        <v>31.476635933455967</v>
      </c>
    </row>
    <row r="7" spans="1:9" x14ac:dyDescent="0.2">
      <c r="A7" s="400" t="s">
        <v>511</v>
      </c>
      <c r="B7" s="701">
        <v>1114.9996000000001</v>
      </c>
      <c r="C7" s="498">
        <v>58.85057223339156</v>
      </c>
      <c r="D7" s="429">
        <v>7991.7809000000007</v>
      </c>
      <c r="E7" s="498">
        <v>57.842153676979656</v>
      </c>
      <c r="F7" s="429">
        <v>9297.8429099999994</v>
      </c>
      <c r="G7" s="436">
        <v>5.120146862087199</v>
      </c>
      <c r="H7" s="718">
        <v>2.5268573142061679</v>
      </c>
    </row>
    <row r="8" spans="1:9" x14ac:dyDescent="0.2">
      <c r="A8" s="400" t="s">
        <v>512</v>
      </c>
      <c r="B8" s="701">
        <v>596.11770000000081</v>
      </c>
      <c r="C8" s="466">
        <v>-61.22812640363783</v>
      </c>
      <c r="D8" s="427">
        <v>5639.5232100000021</v>
      </c>
      <c r="E8" s="466">
        <v>3.96926490551553</v>
      </c>
      <c r="F8" s="427">
        <v>10270.575979999998</v>
      </c>
      <c r="G8" s="466">
        <v>-4.587608356468035</v>
      </c>
      <c r="H8" s="702">
        <v>2.7912151546743198</v>
      </c>
    </row>
    <row r="9" spans="1:9" x14ac:dyDescent="0.2">
      <c r="A9" s="407" t="s">
        <v>325</v>
      </c>
      <c r="B9" s="409">
        <v>18042.294819999999</v>
      </c>
      <c r="C9" s="226">
        <v>10.357532978811596</v>
      </c>
      <c r="D9" s="409">
        <v>150927.68036</v>
      </c>
      <c r="E9" s="226">
        <v>-9.339181849821367</v>
      </c>
      <c r="F9" s="409">
        <v>232570.65962999995</v>
      </c>
      <c r="G9" s="226">
        <v>1.6539007202818534</v>
      </c>
      <c r="H9" s="226">
        <v>63.205291597663546</v>
      </c>
    </row>
    <row r="10" spans="1:9" x14ac:dyDescent="0.2">
      <c r="A10" s="400" t="s">
        <v>326</v>
      </c>
      <c r="B10" s="700">
        <v>3169.2390300000002</v>
      </c>
      <c r="C10" s="430">
        <v>83.881827778408052</v>
      </c>
      <c r="D10" s="427">
        <v>25084.587669999997</v>
      </c>
      <c r="E10" s="428">
        <v>-6.4630199509141271</v>
      </c>
      <c r="F10" s="427">
        <v>40501.643330000006</v>
      </c>
      <c r="G10" s="428">
        <v>3.5727993155082571</v>
      </c>
      <c r="H10" s="702">
        <v>11.00705558013993</v>
      </c>
    </row>
    <row r="11" spans="1:9" x14ac:dyDescent="0.2">
      <c r="A11" s="400" t="s">
        <v>327</v>
      </c>
      <c r="B11" s="700">
        <v>4085.4748500000001</v>
      </c>
      <c r="C11" s="428">
        <v>-8.0568867684772734</v>
      </c>
      <c r="D11" s="427">
        <v>37438.944340000002</v>
      </c>
      <c r="E11" s="72">
        <v>4.6619738214913271</v>
      </c>
      <c r="F11" s="427">
        <v>56555.601220000004</v>
      </c>
      <c r="G11" s="428">
        <v>10.818140033112629</v>
      </c>
      <c r="H11" s="702">
        <v>15.370009580220398</v>
      </c>
    </row>
    <row r="12" spans="1:9" x14ac:dyDescent="0.2">
      <c r="A12" s="400" t="s">
        <v>328</v>
      </c>
      <c r="B12" s="700">
        <v>1932.7398400000002</v>
      </c>
      <c r="C12" s="436">
        <v>-11.216213577956927</v>
      </c>
      <c r="D12" s="427">
        <v>17415.598670000003</v>
      </c>
      <c r="E12" s="428">
        <v>-28.729218463999306</v>
      </c>
      <c r="F12" s="427">
        <v>27508.044379999999</v>
      </c>
      <c r="G12" s="428">
        <v>-6.2392496432920357</v>
      </c>
      <c r="H12" s="702">
        <v>7.4758095844308983</v>
      </c>
    </row>
    <row r="13" spans="1:9" x14ac:dyDescent="0.2">
      <c r="A13" s="400" t="s">
        <v>329</v>
      </c>
      <c r="B13" s="700">
        <v>2953.2963499999996</v>
      </c>
      <c r="C13" s="428">
        <v>-6.1935417170059681E-2</v>
      </c>
      <c r="D13" s="427">
        <v>23291.856919999995</v>
      </c>
      <c r="E13" s="428">
        <v>-28.559176616669539</v>
      </c>
      <c r="F13" s="427">
        <v>32532.011730000006</v>
      </c>
      <c r="G13" s="428">
        <v>-23.906673778955941</v>
      </c>
      <c r="H13" s="702">
        <v>8.841163760400784</v>
      </c>
    </row>
    <row r="14" spans="1:9" x14ac:dyDescent="0.2">
      <c r="A14" s="400" t="s">
        <v>330</v>
      </c>
      <c r="B14" s="700">
        <v>2216.0969599999999</v>
      </c>
      <c r="C14" s="428">
        <v>6.5884687837221216</v>
      </c>
      <c r="D14" s="427">
        <v>16610.095089999995</v>
      </c>
      <c r="E14" s="428">
        <v>-6.5242336489726727</v>
      </c>
      <c r="F14" s="427">
        <v>25984.876030000007</v>
      </c>
      <c r="G14" s="428">
        <v>3.202770297273331</v>
      </c>
      <c r="H14" s="702">
        <v>7.0618609811666584</v>
      </c>
    </row>
    <row r="15" spans="1:9" x14ac:dyDescent="0.2">
      <c r="A15" s="400" t="s">
        <v>624</v>
      </c>
      <c r="B15" s="700">
        <v>1014.96339</v>
      </c>
      <c r="C15" s="428">
        <v>-6.7511711602555371</v>
      </c>
      <c r="D15" s="427">
        <v>8100.2486699999999</v>
      </c>
      <c r="E15" s="498">
        <v>-2.3596388131621087</v>
      </c>
      <c r="F15" s="427">
        <v>12241.196900000003</v>
      </c>
      <c r="G15" s="428">
        <v>8.640056646628997</v>
      </c>
      <c r="H15" s="702">
        <v>3.3267671029519339</v>
      </c>
    </row>
    <row r="16" spans="1:9" x14ac:dyDescent="0.2">
      <c r="A16" s="400" t="s">
        <v>331</v>
      </c>
      <c r="B16" s="700">
        <v>2670.4843999999998</v>
      </c>
      <c r="C16" s="436">
        <v>41.869523783806244</v>
      </c>
      <c r="D16" s="427">
        <v>22986.348999999995</v>
      </c>
      <c r="E16" s="428">
        <v>10.608482443427517</v>
      </c>
      <c r="F16" s="427">
        <v>37247.286039999999</v>
      </c>
      <c r="G16" s="428">
        <v>23.703341876892008</v>
      </c>
      <c r="H16" s="703">
        <v>10.122625008352964</v>
      </c>
    </row>
    <row r="17" spans="1:8" x14ac:dyDescent="0.2">
      <c r="A17" s="407" t="s">
        <v>530</v>
      </c>
      <c r="B17" s="513">
        <v>0</v>
      </c>
      <c r="C17" s="652" t="s">
        <v>140</v>
      </c>
      <c r="D17" s="409">
        <v>0</v>
      </c>
      <c r="E17" s="642" t="s">
        <v>140</v>
      </c>
      <c r="F17" s="409">
        <v>0</v>
      </c>
      <c r="G17" s="411" t="s">
        <v>140</v>
      </c>
      <c r="H17" s="409">
        <v>0</v>
      </c>
    </row>
    <row r="18" spans="1:8" x14ac:dyDescent="0.2">
      <c r="A18" s="408" t="s">
        <v>114</v>
      </c>
      <c r="B18" s="60">
        <v>29650.344109999998</v>
      </c>
      <c r="C18" s="61">
        <v>6.9982297292409275</v>
      </c>
      <c r="D18" s="60">
        <v>244318.94425</v>
      </c>
      <c r="E18" s="61">
        <v>-1.5158847147339753</v>
      </c>
      <c r="F18" s="60">
        <v>367960.74149999995</v>
      </c>
      <c r="G18" s="61">
        <v>3.2657898367766975</v>
      </c>
      <c r="H18" s="61">
        <v>100</v>
      </c>
    </row>
    <row r="19" spans="1:8" x14ac:dyDescent="0.2">
      <c r="A19" s="155"/>
      <c r="B19" s="1"/>
      <c r="C19" s="1"/>
      <c r="D19" s="1"/>
      <c r="E19" s="1"/>
      <c r="F19" s="1"/>
      <c r="G19" s="1"/>
      <c r="H19" s="54" t="s">
        <v>217</v>
      </c>
    </row>
    <row r="20" spans="1:8" x14ac:dyDescent="0.2">
      <c r="A20" s="132" t="s">
        <v>564</v>
      </c>
      <c r="B20" s="1"/>
      <c r="C20" s="1"/>
      <c r="D20" s="1"/>
      <c r="E20" s="1"/>
      <c r="F20" s="1"/>
      <c r="G20" s="1"/>
      <c r="H20" s="1"/>
    </row>
    <row r="21" spans="1:8" x14ac:dyDescent="0.2">
      <c r="A21" s="426" t="s">
        <v>523</v>
      </c>
      <c r="B21" s="1"/>
      <c r="C21" s="1"/>
      <c r="D21" s="1"/>
      <c r="E21" s="1"/>
      <c r="F21" s="1"/>
      <c r="G21" s="1"/>
      <c r="H21" s="1"/>
    </row>
    <row r="22" spans="1:8" s="1" customFormat="1" x14ac:dyDescent="0.2">
      <c r="A22" s="578"/>
      <c r="B22" s="578"/>
      <c r="C22" s="578"/>
      <c r="D22" s="578"/>
      <c r="E22" s="578"/>
      <c r="F22" s="578"/>
      <c r="G22" s="578"/>
      <c r="H22" s="578"/>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72" priority="7" operator="between">
      <formula>0.0001</formula>
      <formula>0.44999</formula>
    </cfRule>
  </conditionalFormatting>
  <conditionalFormatting sqref="C17">
    <cfRule type="cellIs" dxfId="71" priority="22" operator="between">
      <formula>0</formula>
      <formula>0.5</formula>
    </cfRule>
    <cfRule type="cellIs" dxfId="70" priority="23" operator="between">
      <formula>0</formula>
      <formula>0.49</formula>
    </cfRule>
  </conditionalFormatting>
  <conditionalFormatting sqref="E7">
    <cfRule type="cellIs" dxfId="69" priority="3" operator="between">
      <formula>0.0001</formula>
      <formula>0.44999</formula>
    </cfRule>
  </conditionalFormatting>
  <conditionalFormatting sqref="E11">
    <cfRule type="cellIs" dxfId="68" priority="16" operator="between">
      <formula>-0.5</formula>
      <formula>0.5</formula>
    </cfRule>
    <cfRule type="cellIs" dxfId="67" priority="17" operator="between">
      <formula>0</formula>
      <formula>0.49</formula>
    </cfRule>
  </conditionalFormatting>
  <conditionalFormatting sqref="E15">
    <cfRule type="cellIs" dxfId="66" priority="9" operator="between">
      <formula>0.0001</formula>
      <formula>0.44999</formula>
    </cfRule>
  </conditionalFormatting>
  <conditionalFormatting sqref="E17:E18">
    <cfRule type="cellIs" dxfId="65" priority="27" operator="between">
      <formula>0.00001</formula>
      <formula>0.049999</formula>
    </cfRule>
  </conditionalFormatting>
  <conditionalFormatting sqref="G5">
    <cfRule type="cellIs" dxfId="64" priority="1" operator="between">
      <formula>-0.05</formula>
      <formula>-0.000001</formula>
    </cfRule>
  </conditionalFormatting>
  <conditionalFormatting sqref="G17:G18">
    <cfRule type="cellIs" dxfId="63" priority="26" operator="between">
      <formula>0.00001</formula>
      <formula>0.049999</formula>
    </cfRule>
  </conditionalFormatting>
  <conditionalFormatting sqref="H7">
    <cfRule type="cellIs" dxfId="62"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3" t="s">
        <v>493</v>
      </c>
      <c r="B1" s="1"/>
      <c r="C1" s="1"/>
      <c r="D1" s="1"/>
      <c r="E1" s="1"/>
      <c r="F1" s="1"/>
      <c r="G1" s="1"/>
      <c r="H1" s="1"/>
    </row>
    <row r="2" spans="1:8" x14ac:dyDescent="0.2">
      <c r="A2" s="1"/>
      <c r="B2" s="1"/>
      <c r="C2" s="1"/>
      <c r="D2" s="1"/>
      <c r="E2" s="1"/>
      <c r="F2" s="1"/>
      <c r="G2" s="54" t="s">
        <v>461</v>
      </c>
      <c r="H2" s="1"/>
    </row>
    <row r="3" spans="1:8" x14ac:dyDescent="0.2">
      <c r="A3" s="55"/>
      <c r="B3" s="785">
        <f>INDICE!A3</f>
        <v>46265</v>
      </c>
      <c r="C3" s="783">
        <v>41671</v>
      </c>
      <c r="D3" s="783" t="s">
        <v>115</v>
      </c>
      <c r="E3" s="783"/>
      <c r="F3" s="783" t="s">
        <v>116</v>
      </c>
      <c r="G3" s="783"/>
      <c r="H3" s="1"/>
    </row>
    <row r="4" spans="1:8" x14ac:dyDescent="0.2">
      <c r="A4" s="65"/>
      <c r="B4" s="183" t="s">
        <v>335</v>
      </c>
      <c r="C4" s="184" t="s">
        <v>413</v>
      </c>
      <c r="D4" s="183" t="s">
        <v>335</v>
      </c>
      <c r="E4" s="184" t="s">
        <v>413</v>
      </c>
      <c r="F4" s="183" t="s">
        <v>335</v>
      </c>
      <c r="G4" s="185" t="s">
        <v>413</v>
      </c>
      <c r="H4" s="1"/>
    </row>
    <row r="5" spans="1:8" x14ac:dyDescent="0.2">
      <c r="A5" s="431" t="s">
        <v>460</v>
      </c>
      <c r="B5" s="432">
        <v>43.79861385583645</v>
      </c>
      <c r="C5" s="414">
        <v>57.026865639296844</v>
      </c>
      <c r="D5" s="433">
        <v>33.263379755333155</v>
      </c>
      <c r="E5" s="414">
        <v>-0.61636189673920905</v>
      </c>
      <c r="F5" s="433">
        <v>31.040418496739367</v>
      </c>
      <c r="G5" s="414">
        <v>-6.5560595094622229</v>
      </c>
      <c r="H5" s="1"/>
    </row>
    <row r="6" spans="1:8" x14ac:dyDescent="0.2">
      <c r="A6" s="3"/>
      <c r="B6" s="3"/>
      <c r="C6" s="3"/>
      <c r="D6" s="3"/>
      <c r="E6" s="3"/>
      <c r="F6" s="3"/>
      <c r="G6" s="54" t="s">
        <v>336</v>
      </c>
      <c r="H6" s="1"/>
    </row>
    <row r="7" spans="1:8" x14ac:dyDescent="0.2">
      <c r="A7" s="79" t="s">
        <v>561</v>
      </c>
      <c r="B7" s="79"/>
      <c r="C7" s="197"/>
      <c r="D7" s="197"/>
      <c r="E7" s="197"/>
      <c r="F7" s="79"/>
      <c r="G7" s="79"/>
      <c r="H7" s="1"/>
    </row>
    <row r="8" spans="1:8" x14ac:dyDescent="0.2">
      <c r="A8" s="132" t="s">
        <v>337</v>
      </c>
      <c r="B8" s="107"/>
      <c r="C8" s="107"/>
      <c r="D8" s="107"/>
      <c r="E8" s="107"/>
      <c r="F8" s="107"/>
      <c r="G8" s="107"/>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30"/>
  <sheetViews>
    <sheetView workbookViewId="0">
      <selection sqref="A1:G2"/>
    </sheetView>
  </sheetViews>
  <sheetFormatPr baseColWidth="10" defaultRowHeight="14.25" x14ac:dyDescent="0.2"/>
  <cols>
    <col min="1" max="1" width="6.5" customWidth="1"/>
    <col min="2" max="2" width="15.625" customWidth="1"/>
    <col min="7" max="7" width="11" style="434"/>
    <col min="9" max="9" width="11.125" customWidth="1"/>
    <col min="10" max="34" width="11" style="1"/>
  </cols>
  <sheetData>
    <row r="1" spans="1:15" x14ac:dyDescent="0.2">
      <c r="A1" s="820" t="s">
        <v>332</v>
      </c>
      <c r="B1" s="820"/>
      <c r="C1" s="820"/>
      <c r="D1" s="820"/>
      <c r="E1" s="820"/>
      <c r="F1" s="820"/>
      <c r="G1" s="820"/>
      <c r="H1" s="1"/>
      <c r="I1" s="1"/>
    </row>
    <row r="2" spans="1:15" x14ac:dyDescent="0.2">
      <c r="A2" s="821"/>
      <c r="B2" s="821"/>
      <c r="C2" s="821"/>
      <c r="D2" s="821"/>
      <c r="E2" s="821"/>
      <c r="F2" s="821"/>
      <c r="G2" s="821"/>
      <c r="H2" s="10"/>
      <c r="I2" s="54" t="s">
        <v>459</v>
      </c>
    </row>
    <row r="3" spans="1:15" x14ac:dyDescent="0.2">
      <c r="A3" s="800" t="s">
        <v>443</v>
      </c>
      <c r="B3" s="800" t="s">
        <v>444</v>
      </c>
      <c r="C3" s="781">
        <f>INDICE!A3</f>
        <v>46265</v>
      </c>
      <c r="D3" s="782">
        <v>41671</v>
      </c>
      <c r="E3" s="782" t="s">
        <v>115</v>
      </c>
      <c r="F3" s="782"/>
      <c r="G3" s="782" t="s">
        <v>116</v>
      </c>
      <c r="H3" s="782"/>
      <c r="I3" s="782"/>
    </row>
    <row r="4" spans="1:15" x14ac:dyDescent="0.2">
      <c r="A4" s="801"/>
      <c r="B4" s="801"/>
      <c r="C4" s="81" t="s">
        <v>54</v>
      </c>
      <c r="D4" s="81" t="s">
        <v>413</v>
      </c>
      <c r="E4" s="81" t="s">
        <v>54</v>
      </c>
      <c r="F4" s="81" t="s">
        <v>413</v>
      </c>
      <c r="G4" s="81" t="s">
        <v>54</v>
      </c>
      <c r="H4" s="82" t="s">
        <v>413</v>
      </c>
      <c r="I4" s="82" t="s">
        <v>106</v>
      </c>
    </row>
    <row r="5" spans="1:15" x14ac:dyDescent="0.2">
      <c r="A5" s="11"/>
      <c r="B5" s="11" t="s">
        <v>628</v>
      </c>
      <c r="C5" s="755">
        <v>1.7588000000000001</v>
      </c>
      <c r="D5" s="141">
        <v>-5.6068095337766293</v>
      </c>
      <c r="E5" s="756">
        <v>35.0473</v>
      </c>
      <c r="F5" s="141">
        <v>7.3700102415291351</v>
      </c>
      <c r="G5" s="756">
        <v>55.777710000000006</v>
      </c>
      <c r="H5" s="141">
        <v>8.4540885739568559</v>
      </c>
      <c r="I5" s="757">
        <v>0.13664995893497692</v>
      </c>
      <c r="K5" s="166"/>
      <c r="M5" s="166"/>
      <c r="O5" s="166"/>
    </row>
    <row r="6" spans="1:15" x14ac:dyDescent="0.2">
      <c r="A6" s="11"/>
      <c r="B6" s="11" t="s">
        <v>230</v>
      </c>
      <c r="C6" s="755">
        <v>0</v>
      </c>
      <c r="D6" s="141" t="s">
        <v>140</v>
      </c>
      <c r="E6" s="756">
        <v>0</v>
      </c>
      <c r="F6" s="141">
        <v>-100</v>
      </c>
      <c r="G6" s="756">
        <v>0</v>
      </c>
      <c r="H6" s="141">
        <v>-100</v>
      </c>
      <c r="I6" s="757">
        <v>0</v>
      </c>
    </row>
    <row r="7" spans="1:15" x14ac:dyDescent="0.2">
      <c r="A7" s="11"/>
      <c r="B7" s="11" t="s">
        <v>271</v>
      </c>
      <c r="C7" s="755">
        <v>0</v>
      </c>
      <c r="D7" s="141" t="s">
        <v>140</v>
      </c>
      <c r="E7" s="756">
        <v>106.72134</v>
      </c>
      <c r="F7" s="141" t="s">
        <v>140</v>
      </c>
      <c r="G7" s="756">
        <v>222.64233999999999</v>
      </c>
      <c r="H7" s="141" t="s">
        <v>140</v>
      </c>
      <c r="I7" s="757">
        <v>0.54545205635346394</v>
      </c>
    </row>
    <row r="8" spans="1:15" x14ac:dyDescent="0.2">
      <c r="A8" s="11"/>
      <c r="B8" s="11" t="s">
        <v>231</v>
      </c>
      <c r="C8" s="755">
        <v>1051.0089199999998</v>
      </c>
      <c r="D8" s="141">
        <v>1073.0679283160007</v>
      </c>
      <c r="E8" s="756">
        <v>9793.4280600000075</v>
      </c>
      <c r="F8" s="141">
        <v>-12.024790343052098</v>
      </c>
      <c r="G8" s="756">
        <v>13048.371920000009</v>
      </c>
      <c r="H8" s="141">
        <v>2.509806355122846</v>
      </c>
      <c r="I8" s="757">
        <v>31.967240803473413</v>
      </c>
    </row>
    <row r="9" spans="1:15" x14ac:dyDescent="0.2">
      <c r="A9" s="11"/>
      <c r="B9" s="754" t="s">
        <v>318</v>
      </c>
      <c r="C9" s="758">
        <v>1040.0582499999998</v>
      </c>
      <c r="D9" s="410">
        <v>1208.021331123907</v>
      </c>
      <c r="E9" s="759">
        <v>9601.0982200000071</v>
      </c>
      <c r="F9" s="410">
        <v>-11.207787967091813</v>
      </c>
      <c r="G9" s="759">
        <v>12377.528550000008</v>
      </c>
      <c r="H9" s="410">
        <v>2.16093193606075</v>
      </c>
      <c r="I9" s="760">
        <v>30.323739860851322</v>
      </c>
    </row>
    <row r="10" spans="1:15" x14ac:dyDescent="0.2">
      <c r="A10" s="11"/>
      <c r="B10" s="754" t="s">
        <v>315</v>
      </c>
      <c r="C10" s="758">
        <v>10.950670000000001</v>
      </c>
      <c r="D10" s="410">
        <v>8.6264994747560646</v>
      </c>
      <c r="E10" s="759">
        <v>192.32983999999999</v>
      </c>
      <c r="F10" s="410">
        <v>-39.715249368377783</v>
      </c>
      <c r="G10" s="759">
        <v>670.84337000000005</v>
      </c>
      <c r="H10" s="410">
        <v>9.4030988821676633</v>
      </c>
      <c r="I10" s="760">
        <v>1.6435009426220892</v>
      </c>
    </row>
    <row r="11" spans="1:15" x14ac:dyDescent="0.2">
      <c r="A11" s="11"/>
      <c r="B11" s="11" t="s">
        <v>576</v>
      </c>
      <c r="C11" s="755">
        <v>0</v>
      </c>
      <c r="D11" s="141" t="s">
        <v>140</v>
      </c>
      <c r="E11" s="756">
        <v>0</v>
      </c>
      <c r="F11" s="141">
        <v>-100</v>
      </c>
      <c r="G11" s="756">
        <v>0</v>
      </c>
      <c r="H11" s="141">
        <v>-100</v>
      </c>
      <c r="I11" s="757">
        <v>0</v>
      </c>
    </row>
    <row r="12" spans="1:15" x14ac:dyDescent="0.2">
      <c r="A12" s="11"/>
      <c r="B12" s="11" t="s">
        <v>203</v>
      </c>
      <c r="C12" s="755">
        <v>166.47200000000001</v>
      </c>
      <c r="D12" s="141">
        <v>1.0202577560349173</v>
      </c>
      <c r="E12" s="756">
        <v>1809.3549800000003</v>
      </c>
      <c r="F12" s="141">
        <v>5.0047962223982427</v>
      </c>
      <c r="G12" s="756">
        <v>2203.9943800000001</v>
      </c>
      <c r="H12" s="141">
        <v>-2.0286669829969357</v>
      </c>
      <c r="I12" s="757">
        <v>5.3995716482429978</v>
      </c>
    </row>
    <row r="13" spans="1:15" x14ac:dyDescent="0.2">
      <c r="A13" s="11"/>
      <c r="B13" s="11" t="s">
        <v>536</v>
      </c>
      <c r="C13" s="755">
        <v>0</v>
      </c>
      <c r="D13" s="141">
        <v>-100</v>
      </c>
      <c r="E13" s="756">
        <v>0</v>
      </c>
      <c r="F13" s="141">
        <v>-100</v>
      </c>
      <c r="G13" s="756">
        <v>0</v>
      </c>
      <c r="H13" s="141">
        <v>-100</v>
      </c>
      <c r="I13" s="757">
        <v>0</v>
      </c>
    </row>
    <row r="14" spans="1:15" x14ac:dyDescent="0.2">
      <c r="A14" s="11"/>
      <c r="B14" s="11" t="s">
        <v>627</v>
      </c>
      <c r="C14" s="755">
        <v>100.67371000000006</v>
      </c>
      <c r="D14" s="141">
        <v>-68.077761318540567</v>
      </c>
      <c r="E14" s="756">
        <v>2840.9881299999997</v>
      </c>
      <c r="F14" s="141">
        <v>-18.274308352811939</v>
      </c>
      <c r="G14" s="756">
        <v>4089.4127899999999</v>
      </c>
      <c r="H14" s="141">
        <v>-11.004902710517449</v>
      </c>
      <c r="I14" s="757">
        <v>10.018663186811889</v>
      </c>
    </row>
    <row r="15" spans="1:15" x14ac:dyDescent="0.2">
      <c r="A15" s="11"/>
      <c r="B15" s="11" t="s">
        <v>205</v>
      </c>
      <c r="C15" s="755">
        <v>76.460730000000012</v>
      </c>
      <c r="D15" s="141">
        <v>-25.410154872442913</v>
      </c>
      <c r="E15" s="756">
        <v>681.37648000000002</v>
      </c>
      <c r="F15" s="141">
        <v>77.067860312595613</v>
      </c>
      <c r="G15" s="756">
        <v>893.73557999999991</v>
      </c>
      <c r="H15" s="141">
        <v>119.38008018824155</v>
      </c>
      <c r="I15" s="757">
        <v>2.1895651561479981</v>
      </c>
    </row>
    <row r="16" spans="1:15" x14ac:dyDescent="0.2">
      <c r="A16" s="11"/>
      <c r="B16" s="11" t="s">
        <v>234</v>
      </c>
      <c r="C16" s="755">
        <v>0</v>
      </c>
      <c r="D16" s="141" t="s">
        <v>140</v>
      </c>
      <c r="E16" s="756">
        <v>0</v>
      </c>
      <c r="F16" s="141">
        <v>-100</v>
      </c>
      <c r="G16" s="756">
        <v>0</v>
      </c>
      <c r="H16" s="141">
        <v>-100</v>
      </c>
      <c r="I16" s="757">
        <v>0</v>
      </c>
    </row>
    <row r="17" spans="1:10" x14ac:dyDescent="0.2">
      <c r="A17" s="11"/>
      <c r="B17" s="11" t="s">
        <v>631</v>
      </c>
      <c r="C17" s="755">
        <v>0</v>
      </c>
      <c r="D17" s="141" t="s">
        <v>140</v>
      </c>
      <c r="E17" s="756">
        <v>0.59615000000000007</v>
      </c>
      <c r="F17" s="141">
        <v>-30.668139791824157</v>
      </c>
      <c r="G17" s="756">
        <v>1.52424</v>
      </c>
      <c r="H17" s="141">
        <v>-11.698664102237313</v>
      </c>
      <c r="I17" s="729">
        <v>3.7342395987043789E-3</v>
      </c>
    </row>
    <row r="18" spans="1:10" x14ac:dyDescent="0.2">
      <c r="A18" s="11"/>
      <c r="B18" s="11" t="s">
        <v>235</v>
      </c>
      <c r="C18" s="755">
        <v>0</v>
      </c>
      <c r="D18" s="410" t="s">
        <v>140</v>
      </c>
      <c r="E18" s="756">
        <v>868.07146</v>
      </c>
      <c r="F18" s="410" t="s">
        <v>140</v>
      </c>
      <c r="G18" s="756">
        <v>868.07146</v>
      </c>
      <c r="H18" s="410">
        <v>-17.700935066055024</v>
      </c>
      <c r="I18" s="729">
        <v>2.1266905608284286</v>
      </c>
    </row>
    <row r="19" spans="1:10" x14ac:dyDescent="0.2">
      <c r="A19" s="159" t="s">
        <v>434</v>
      </c>
      <c r="B19" s="694"/>
      <c r="C19" s="761">
        <v>1396.3741599999996</v>
      </c>
      <c r="D19" s="146">
        <v>98.784669198907139</v>
      </c>
      <c r="E19" s="146">
        <v>16135.583900000011</v>
      </c>
      <c r="F19" s="146">
        <v>-5.3806171240801275</v>
      </c>
      <c r="G19" s="761">
        <v>21383.530420000006</v>
      </c>
      <c r="H19" s="146">
        <v>-0.72545556479753881</v>
      </c>
      <c r="I19" s="762">
        <v>52.387567610391869</v>
      </c>
    </row>
    <row r="20" spans="1:10" x14ac:dyDescent="0.2">
      <c r="A20" s="11"/>
      <c r="B20" s="11" t="s">
        <v>212</v>
      </c>
      <c r="C20" s="755">
        <v>0</v>
      </c>
      <c r="D20" s="141">
        <v>-100</v>
      </c>
      <c r="E20" s="756">
        <v>0</v>
      </c>
      <c r="F20" s="141">
        <v>-100</v>
      </c>
      <c r="G20" s="756">
        <v>0</v>
      </c>
      <c r="H20" s="141">
        <v>-100</v>
      </c>
      <c r="I20" s="757">
        <v>0</v>
      </c>
    </row>
    <row r="21" spans="1:10" x14ac:dyDescent="0.2">
      <c r="A21" s="11"/>
      <c r="B21" s="11" t="s">
        <v>664</v>
      </c>
      <c r="C21" s="755">
        <v>785</v>
      </c>
      <c r="D21" s="429">
        <v>-20.866935483870968</v>
      </c>
      <c r="E21" s="763">
        <v>5735.2642200000009</v>
      </c>
      <c r="F21" s="141">
        <v>-14.793281533204567</v>
      </c>
      <c r="G21" s="756">
        <v>9379.2642199999991</v>
      </c>
      <c r="H21" s="141">
        <v>-7.5387990930599491</v>
      </c>
      <c r="I21" s="729">
        <v>22.978284165902441</v>
      </c>
    </row>
    <row r="22" spans="1:10" x14ac:dyDescent="0.2">
      <c r="A22" s="11"/>
      <c r="B22" s="11" t="s">
        <v>665</v>
      </c>
      <c r="C22" s="755">
        <v>0</v>
      </c>
      <c r="D22" s="141" t="s">
        <v>140</v>
      </c>
      <c r="E22" s="756">
        <v>293.15497999999997</v>
      </c>
      <c r="F22" s="141" t="s">
        <v>140</v>
      </c>
      <c r="G22" s="756">
        <v>520.65998000000002</v>
      </c>
      <c r="H22" s="141" t="s">
        <v>140</v>
      </c>
      <c r="I22" s="729">
        <v>1.2755662591039667</v>
      </c>
    </row>
    <row r="23" spans="1:10" x14ac:dyDescent="0.2">
      <c r="A23" s="159" t="s">
        <v>435</v>
      </c>
      <c r="B23" s="694"/>
      <c r="C23" s="761">
        <v>785</v>
      </c>
      <c r="D23" s="146">
        <v>-62.238757562957524</v>
      </c>
      <c r="E23" s="146">
        <v>6028.4192000000012</v>
      </c>
      <c r="F23" s="146">
        <v>-22.889050576684731</v>
      </c>
      <c r="G23" s="761">
        <v>9899.9241999999995</v>
      </c>
      <c r="H23" s="146">
        <v>-11.85063250624936</v>
      </c>
      <c r="I23" s="762">
        <v>24.253850425006405</v>
      </c>
    </row>
    <row r="24" spans="1:10" x14ac:dyDescent="0.2">
      <c r="A24" s="11"/>
      <c r="B24" s="11" t="s">
        <v>228</v>
      </c>
      <c r="C24" s="755">
        <v>0</v>
      </c>
      <c r="D24" s="141" t="s">
        <v>140</v>
      </c>
      <c r="E24" s="756">
        <v>26.66273</v>
      </c>
      <c r="F24" s="141">
        <v>-7.7924678378752263</v>
      </c>
      <c r="G24" s="756">
        <v>57.53725</v>
      </c>
      <c r="H24" s="141">
        <v>-41.285159283097741</v>
      </c>
      <c r="I24" s="729">
        <v>0.14096066062467427</v>
      </c>
    </row>
    <row r="25" spans="1:10" x14ac:dyDescent="0.2">
      <c r="A25" s="159" t="s">
        <v>296</v>
      </c>
      <c r="B25" s="694"/>
      <c r="C25" s="761">
        <v>0</v>
      </c>
      <c r="D25" s="146" t="s">
        <v>140</v>
      </c>
      <c r="E25" s="146">
        <v>26.66273</v>
      </c>
      <c r="F25" s="146">
        <v>-7.7924678378752263</v>
      </c>
      <c r="G25" s="761">
        <v>57.53725</v>
      </c>
      <c r="H25" s="146">
        <v>-41.285159283097741</v>
      </c>
      <c r="I25" s="762">
        <v>0.14096066062467427</v>
      </c>
    </row>
    <row r="26" spans="1:10" ht="14.25" customHeight="1" x14ac:dyDescent="0.2">
      <c r="A26" s="11"/>
      <c r="B26" s="11" t="s">
        <v>556</v>
      </c>
      <c r="C26" s="755">
        <v>0</v>
      </c>
      <c r="D26" s="141" t="s">
        <v>140</v>
      </c>
      <c r="E26" s="763">
        <v>645.09325999999999</v>
      </c>
      <c r="F26" s="141" t="s">
        <v>140</v>
      </c>
      <c r="G26" s="756">
        <v>645.09325999999999</v>
      </c>
      <c r="H26" s="141" t="s">
        <v>140</v>
      </c>
      <c r="I26" s="764">
        <v>1.5804156801745783</v>
      </c>
    </row>
    <row r="27" spans="1:10" x14ac:dyDescent="0.2">
      <c r="A27" s="159" t="s">
        <v>629</v>
      </c>
      <c r="B27" s="694"/>
      <c r="C27" s="761">
        <v>0</v>
      </c>
      <c r="D27" s="146" t="s">
        <v>140</v>
      </c>
      <c r="E27" s="146">
        <v>645.09325999999999</v>
      </c>
      <c r="F27" s="146" t="s">
        <v>140</v>
      </c>
      <c r="G27" s="761">
        <v>645.09325999999999</v>
      </c>
      <c r="H27" s="146" t="s">
        <v>140</v>
      </c>
      <c r="I27" s="765">
        <v>1.5804156801745783</v>
      </c>
    </row>
    <row r="28" spans="1:10" x14ac:dyDescent="0.2">
      <c r="A28" s="11"/>
      <c r="B28" s="11" t="s">
        <v>655</v>
      </c>
      <c r="C28" s="755">
        <v>54.18432</v>
      </c>
      <c r="D28" s="141" t="s">
        <v>140</v>
      </c>
      <c r="E28" s="763">
        <v>54.18432</v>
      </c>
      <c r="F28" s="141">
        <v>-2.1751917433634098</v>
      </c>
      <c r="G28" s="756">
        <v>54.18432</v>
      </c>
      <c r="H28" s="141">
        <v>-2.1751917433634098</v>
      </c>
      <c r="I28" s="764">
        <v>0.13274630856877501</v>
      </c>
    </row>
    <row r="29" spans="1:10" ht="14.25" customHeight="1" x14ac:dyDescent="0.2">
      <c r="A29" s="159" t="s">
        <v>451</v>
      </c>
      <c r="B29" s="694"/>
      <c r="C29" s="761">
        <v>54.18432</v>
      </c>
      <c r="D29" s="146" t="s">
        <v>140</v>
      </c>
      <c r="E29" s="146">
        <v>54.18432</v>
      </c>
      <c r="F29" s="146">
        <v>-2.1751917433634098</v>
      </c>
      <c r="G29" s="761">
        <v>54.18432</v>
      </c>
      <c r="H29" s="146">
        <v>-2.1751917433634098</v>
      </c>
      <c r="I29" s="765">
        <v>0.13274630856877501</v>
      </c>
    </row>
    <row r="30" spans="1:10" x14ac:dyDescent="0.2">
      <c r="A30" s="159" t="s">
        <v>630</v>
      </c>
      <c r="B30" s="694"/>
      <c r="C30" s="761">
        <v>734.33063000000004</v>
      </c>
      <c r="D30" s="146">
        <v>29.131411624595493</v>
      </c>
      <c r="E30" s="766">
        <v>5714.4712200000004</v>
      </c>
      <c r="F30" s="146">
        <v>25.035211007351567</v>
      </c>
      <c r="G30" s="766">
        <v>8777.6791499999981</v>
      </c>
      <c r="H30" s="146">
        <v>45.895927198402617</v>
      </c>
      <c r="I30" s="724">
        <v>21.504459315233682</v>
      </c>
    </row>
    <row r="31" spans="1:10" ht="14.25" customHeight="1" x14ac:dyDescent="0.2">
      <c r="A31" s="748" t="s">
        <v>114</v>
      </c>
      <c r="B31" s="654"/>
      <c r="C31" s="767">
        <v>2969.8891099999996</v>
      </c>
      <c r="D31" s="661">
        <v>-11.345958597912361</v>
      </c>
      <c r="E31" s="767">
        <v>28604.41463000001</v>
      </c>
      <c r="F31" s="661">
        <v>-3.1199362132806088</v>
      </c>
      <c r="G31" s="767">
        <v>40817.948600000011</v>
      </c>
      <c r="H31" s="661">
        <v>4.8215301008820672</v>
      </c>
      <c r="I31" s="767">
        <v>100</v>
      </c>
      <c r="J31" s="426"/>
    </row>
    <row r="32" spans="1:10" ht="14.25" customHeight="1" x14ac:dyDescent="0.2">
      <c r="A32" s="749"/>
      <c r="B32" s="750" t="s">
        <v>318</v>
      </c>
      <c r="C32" s="768">
        <v>1922.5632999999998</v>
      </c>
      <c r="D32" s="154">
        <v>38.624508148859036</v>
      </c>
      <c r="E32" s="768">
        <v>18174.181910000007</v>
      </c>
      <c r="F32" s="154">
        <v>-13.53962594298801</v>
      </c>
      <c r="G32" s="768">
        <v>25843.036900000014</v>
      </c>
      <c r="H32" s="154">
        <v>-3.7675859062969943</v>
      </c>
      <c r="I32" s="768">
        <v>63.312924305069082</v>
      </c>
      <c r="J32" s="426"/>
    </row>
    <row r="33" spans="1:9" ht="14.25" customHeight="1" x14ac:dyDescent="0.2">
      <c r="A33" s="750"/>
      <c r="B33" s="750" t="s">
        <v>315</v>
      </c>
      <c r="C33" s="768">
        <v>1047.32581</v>
      </c>
      <c r="D33" s="154">
        <v>-46.649130677082468</v>
      </c>
      <c r="E33" s="768">
        <v>10430.23272</v>
      </c>
      <c r="F33" s="154">
        <v>22.631435000199055</v>
      </c>
      <c r="G33" s="768">
        <v>14974.911699999999</v>
      </c>
      <c r="H33" s="154">
        <v>23.90696624867449</v>
      </c>
      <c r="I33" s="768">
        <v>36.687075694930918</v>
      </c>
    </row>
    <row r="34" spans="1:9" ht="14.25" customHeight="1" x14ac:dyDescent="0.2">
      <c r="A34" s="752"/>
      <c r="B34" s="752" t="s">
        <v>438</v>
      </c>
      <c r="C34" s="769">
        <v>1394.6153599999996</v>
      </c>
      <c r="D34" s="404">
        <v>99.06230497308141</v>
      </c>
      <c r="E34" s="769">
        <v>16127.199330000009</v>
      </c>
      <c r="F34" s="404">
        <v>-5.4091190905832685</v>
      </c>
      <c r="G34" s="769">
        <v>21385.289960000006</v>
      </c>
      <c r="H34" s="404">
        <v>-0.9314525992191689</v>
      </c>
      <c r="I34" s="769">
        <v>52.391878312081566</v>
      </c>
    </row>
    <row r="35" spans="1:9" s="1" customFormat="1" ht="14.25" customHeight="1" x14ac:dyDescent="0.2">
      <c r="A35" s="752"/>
      <c r="B35" s="752" t="s">
        <v>439</v>
      </c>
      <c r="C35" s="769">
        <v>1575.2737499999998</v>
      </c>
      <c r="D35" s="404">
        <v>-40.541877587896771</v>
      </c>
      <c r="E35" s="769">
        <v>12477.2153</v>
      </c>
      <c r="F35" s="404">
        <v>8.3669898790965282E-3</v>
      </c>
      <c r="G35" s="769">
        <v>19432.658640000005</v>
      </c>
      <c r="H35" s="404">
        <v>11.977543238439187</v>
      </c>
      <c r="I35" s="769">
        <v>47.608121687918434</v>
      </c>
    </row>
    <row r="36" spans="1:9" s="1" customFormat="1" x14ac:dyDescent="0.2">
      <c r="A36" s="750"/>
      <c r="B36" s="750" t="s">
        <v>440</v>
      </c>
      <c r="C36" s="751">
        <v>1318.1546299999995</v>
      </c>
      <c r="D36" s="525">
        <v>120.39617802283877</v>
      </c>
      <c r="E36" s="751">
        <v>14550.492510000009</v>
      </c>
      <c r="F36" s="525">
        <v>-11.725316321667114</v>
      </c>
      <c r="G36" s="751">
        <v>19564.421430000006</v>
      </c>
      <c r="H36" s="525">
        <v>-1.3092786045970799</v>
      </c>
      <c r="I36" s="751">
        <v>47.93092769488176</v>
      </c>
    </row>
    <row r="37" spans="1:9" s="1" customFormat="1" x14ac:dyDescent="0.2">
      <c r="A37" s="426" t="s">
        <v>659</v>
      </c>
      <c r="I37" s="79" t="s">
        <v>217</v>
      </c>
    </row>
    <row r="38" spans="1:9" s="1" customFormat="1" x14ac:dyDescent="0.2">
      <c r="A38" s="426" t="s">
        <v>653</v>
      </c>
      <c r="I38" s="79"/>
    </row>
    <row r="39" spans="1:9" s="1" customFormat="1" x14ac:dyDescent="0.2">
      <c r="A39" s="426" t="s">
        <v>632</v>
      </c>
      <c r="B39" s="426"/>
      <c r="C39" s="426"/>
      <c r="D39" s="426"/>
      <c r="E39" s="426"/>
      <c r="F39" s="426"/>
      <c r="G39" s="426"/>
      <c r="H39" s="426"/>
      <c r="I39" s="426"/>
    </row>
    <row r="40" spans="1:9" s="1" customFormat="1" x14ac:dyDescent="0.2">
      <c r="A40" s="426"/>
      <c r="B40" s="426"/>
      <c r="C40" s="426"/>
      <c r="D40" s="426"/>
      <c r="E40" s="426"/>
      <c r="F40" s="426"/>
      <c r="G40" s="426"/>
      <c r="H40" s="426"/>
      <c r="I40" s="426"/>
    </row>
    <row r="41" spans="1:9" s="1" customFormat="1" ht="14.25" customHeight="1" x14ac:dyDescent="0.2">
      <c r="A41" s="426"/>
      <c r="B41" s="426"/>
      <c r="C41" s="426"/>
      <c r="D41" s="426"/>
      <c r="E41" s="426"/>
      <c r="F41" s="426"/>
      <c r="G41" s="426"/>
      <c r="H41" s="426"/>
      <c r="I41" s="426"/>
    </row>
    <row r="42" spans="1:9" s="1" customFormat="1" ht="14.25" customHeight="1" x14ac:dyDescent="0.2">
      <c r="A42" s="426"/>
      <c r="B42" s="426"/>
      <c r="C42" s="426"/>
      <c r="D42" s="426"/>
      <c r="E42" s="426"/>
      <c r="F42" s="426"/>
      <c r="G42" s="426"/>
      <c r="H42" s="426"/>
      <c r="I42" s="426"/>
    </row>
    <row r="43" spans="1:9" s="1" customFormat="1" ht="14.25" customHeight="1" x14ac:dyDescent="0.2">
      <c r="A43" s="426"/>
      <c r="B43" s="426"/>
      <c r="C43" s="426"/>
      <c r="D43" s="426"/>
      <c r="E43" s="426"/>
      <c r="F43" s="426"/>
      <c r="G43" s="426"/>
      <c r="H43" s="426"/>
      <c r="I43" s="426"/>
    </row>
    <row r="44" spans="1:9" s="1" customFormat="1" x14ac:dyDescent="0.2">
      <c r="A44" s="426"/>
      <c r="B44" s="426"/>
      <c r="C44" s="426"/>
      <c r="D44" s="426"/>
      <c r="E44" s="426"/>
      <c r="F44" s="426"/>
      <c r="G44" s="426"/>
      <c r="H44" s="426"/>
      <c r="I44" s="426"/>
    </row>
    <row r="45" spans="1:9" s="1" customFormat="1" x14ac:dyDescent="0.2">
      <c r="A45" s="426"/>
      <c r="I45" s="426"/>
    </row>
    <row r="46" spans="1:9" s="1" customFormat="1" ht="14.25" customHeight="1" x14ac:dyDescent="0.2">
      <c r="A46" s="79"/>
      <c r="B46" s="79"/>
      <c r="C46" s="79"/>
      <c r="D46" s="79"/>
      <c r="E46" s="79"/>
      <c r="F46" s="79"/>
      <c r="G46" s="79"/>
      <c r="H46" s="79"/>
      <c r="I46" s="79"/>
    </row>
    <row r="47" spans="1:9" s="1" customFormat="1" ht="14.25" customHeight="1" x14ac:dyDescent="0.2">
      <c r="A47" s="79"/>
      <c r="B47" s="79"/>
      <c r="C47" s="79"/>
      <c r="D47" s="79"/>
      <c r="E47" s="79"/>
      <c r="F47" s="79"/>
      <c r="G47" s="79"/>
      <c r="H47" s="79"/>
      <c r="I47" s="79"/>
    </row>
    <row r="48" spans="1:9" s="1" customFormat="1" x14ac:dyDescent="0.2">
      <c r="A48" s="79"/>
      <c r="B48" s="79"/>
      <c r="C48" s="79"/>
      <c r="D48" s="79"/>
      <c r="E48" s="79"/>
      <c r="F48" s="79"/>
      <c r="G48" s="79"/>
      <c r="H48" s="79"/>
      <c r="I48" s="79"/>
    </row>
    <row r="49" spans="1:9" s="1" customFormat="1" x14ac:dyDescent="0.2">
      <c r="A49" s="79"/>
      <c r="B49" s="79"/>
      <c r="C49" s="79"/>
      <c r="D49" s="79"/>
      <c r="E49" s="79"/>
      <c r="F49" s="79"/>
      <c r="G49" s="79"/>
      <c r="H49" s="79"/>
      <c r="I49" s="79"/>
    </row>
    <row r="50" spans="1:9" s="1" customFormat="1" x14ac:dyDescent="0.2">
      <c r="A50" s="79"/>
      <c r="B50" s="79"/>
      <c r="C50" s="79"/>
      <c r="D50" s="79"/>
      <c r="E50" s="79"/>
      <c r="F50" s="79"/>
      <c r="G50" s="79"/>
      <c r="H50" s="79"/>
      <c r="I50" s="79"/>
    </row>
    <row r="51" spans="1:9" s="1" customFormat="1" x14ac:dyDescent="0.2">
      <c r="G51" s="610"/>
    </row>
    <row r="52" spans="1:9" s="1" customFormat="1" x14ac:dyDescent="0.2">
      <c r="G52" s="610"/>
    </row>
    <row r="53" spans="1:9" s="1" customFormat="1" x14ac:dyDescent="0.2">
      <c r="G53" s="610"/>
    </row>
    <row r="54" spans="1:9" s="1" customFormat="1" x14ac:dyDescent="0.2">
      <c r="G54" s="610"/>
    </row>
    <row r="55" spans="1:9" s="1" customFormat="1" x14ac:dyDescent="0.2">
      <c r="G55" s="610"/>
    </row>
    <row r="56" spans="1:9" s="1" customFormat="1" x14ac:dyDescent="0.2">
      <c r="G56" s="610"/>
    </row>
    <row r="57" spans="1:9" s="1" customFormat="1" x14ac:dyDescent="0.2">
      <c r="G57" s="610"/>
    </row>
    <row r="58" spans="1:9" s="1" customFormat="1" x14ac:dyDescent="0.2">
      <c r="G58" s="610"/>
    </row>
    <row r="59" spans="1:9" s="1" customFormat="1" x14ac:dyDescent="0.2">
      <c r="G59" s="610"/>
    </row>
    <row r="60" spans="1:9" s="1" customFormat="1" x14ac:dyDescent="0.2">
      <c r="G60" s="610"/>
    </row>
    <row r="61" spans="1:9" s="1" customFormat="1" x14ac:dyDescent="0.2">
      <c r="G61" s="610"/>
    </row>
    <row r="62" spans="1:9" s="1" customFormat="1" x14ac:dyDescent="0.2">
      <c r="G62" s="610"/>
    </row>
    <row r="63" spans="1:9" s="1" customFormat="1" x14ac:dyDescent="0.2">
      <c r="G63" s="610"/>
    </row>
    <row r="64" spans="1:9" s="1" customFormat="1" x14ac:dyDescent="0.2">
      <c r="G64" s="610"/>
    </row>
    <row r="65" spans="7:7" s="1" customFormat="1" x14ac:dyDescent="0.2">
      <c r="G65" s="610"/>
    </row>
    <row r="66" spans="7:7" s="1" customFormat="1" x14ac:dyDescent="0.2">
      <c r="G66" s="610"/>
    </row>
    <row r="67" spans="7:7" s="1" customFormat="1" x14ac:dyDescent="0.2">
      <c r="G67" s="610"/>
    </row>
    <row r="68" spans="7:7" s="1" customFormat="1" x14ac:dyDescent="0.2">
      <c r="G68" s="610"/>
    </row>
    <row r="69" spans="7:7" s="1" customFormat="1" x14ac:dyDescent="0.2">
      <c r="G69" s="610"/>
    </row>
    <row r="70" spans="7:7" s="1" customFormat="1" x14ac:dyDescent="0.2">
      <c r="G70" s="610"/>
    </row>
    <row r="71" spans="7:7" s="1" customFormat="1" x14ac:dyDescent="0.2">
      <c r="G71" s="610"/>
    </row>
    <row r="72" spans="7:7" s="1" customFormat="1" x14ac:dyDescent="0.2">
      <c r="G72" s="610"/>
    </row>
    <row r="73" spans="7:7" s="1" customFormat="1" x14ac:dyDescent="0.2">
      <c r="G73" s="610"/>
    </row>
    <row r="74" spans="7:7" s="1" customFormat="1" x14ac:dyDescent="0.2">
      <c r="G74" s="610"/>
    </row>
    <row r="75" spans="7:7" s="1" customFormat="1" x14ac:dyDescent="0.2">
      <c r="G75" s="610"/>
    </row>
    <row r="76" spans="7:7" s="1" customFormat="1" x14ac:dyDescent="0.2">
      <c r="G76" s="610"/>
    </row>
    <row r="77" spans="7:7" s="1" customFormat="1" x14ac:dyDescent="0.2">
      <c r="G77" s="610"/>
    </row>
    <row r="78" spans="7:7" s="1" customFormat="1" x14ac:dyDescent="0.2">
      <c r="G78" s="610"/>
    </row>
    <row r="79" spans="7:7" s="1" customFormat="1" x14ac:dyDescent="0.2">
      <c r="G79" s="610"/>
    </row>
    <row r="80" spans="7:7" s="1" customFormat="1" x14ac:dyDescent="0.2">
      <c r="G80" s="610"/>
    </row>
    <row r="81" spans="7:7" s="1" customFormat="1" x14ac:dyDescent="0.2">
      <c r="G81" s="610"/>
    </row>
    <row r="82" spans="7:7" s="1" customFormat="1" x14ac:dyDescent="0.2">
      <c r="G82" s="610"/>
    </row>
    <row r="83" spans="7:7" s="1" customFormat="1" x14ac:dyDescent="0.2">
      <c r="G83" s="610"/>
    </row>
    <row r="84" spans="7:7" s="1" customFormat="1" x14ac:dyDescent="0.2">
      <c r="G84" s="610"/>
    </row>
    <row r="85" spans="7:7" s="1" customFormat="1" x14ac:dyDescent="0.2">
      <c r="G85" s="610"/>
    </row>
    <row r="86" spans="7:7" s="1" customFormat="1" x14ac:dyDescent="0.2">
      <c r="G86" s="610"/>
    </row>
    <row r="87" spans="7:7" s="1" customFormat="1" x14ac:dyDescent="0.2">
      <c r="G87" s="610"/>
    </row>
    <row r="88" spans="7:7" s="1" customFormat="1" x14ac:dyDescent="0.2">
      <c r="G88" s="610"/>
    </row>
    <row r="89" spans="7:7" s="1" customFormat="1" x14ac:dyDescent="0.2">
      <c r="G89" s="610"/>
    </row>
    <row r="90" spans="7:7" s="1" customFormat="1" x14ac:dyDescent="0.2">
      <c r="G90" s="610"/>
    </row>
    <row r="91" spans="7:7" s="1" customFormat="1" x14ac:dyDescent="0.2">
      <c r="G91" s="610"/>
    </row>
    <row r="92" spans="7:7" s="1" customFormat="1" x14ac:dyDescent="0.2">
      <c r="G92" s="610"/>
    </row>
    <row r="93" spans="7:7" s="1" customFormat="1" x14ac:dyDescent="0.2">
      <c r="G93" s="610"/>
    </row>
    <row r="94" spans="7:7" s="1" customFormat="1" x14ac:dyDescent="0.2">
      <c r="G94" s="610"/>
    </row>
    <row r="95" spans="7:7" s="1" customFormat="1" x14ac:dyDescent="0.2">
      <c r="G95" s="610"/>
    </row>
    <row r="96" spans="7:7" s="1" customFormat="1" x14ac:dyDescent="0.2">
      <c r="G96" s="610"/>
    </row>
    <row r="97" spans="7:7" s="1" customFormat="1" x14ac:dyDescent="0.2">
      <c r="G97" s="610"/>
    </row>
    <row r="98" spans="7:7" s="1" customFormat="1" x14ac:dyDescent="0.2">
      <c r="G98" s="610"/>
    </row>
    <row r="99" spans="7:7" s="1" customFormat="1" x14ac:dyDescent="0.2">
      <c r="G99" s="610"/>
    </row>
    <row r="100" spans="7:7" s="1" customFormat="1" x14ac:dyDescent="0.2">
      <c r="G100" s="610"/>
    </row>
    <row r="101" spans="7:7" s="1" customFormat="1" x14ac:dyDescent="0.2">
      <c r="G101" s="610"/>
    </row>
    <row r="102" spans="7:7" s="1" customFormat="1" x14ac:dyDescent="0.2">
      <c r="G102" s="610"/>
    </row>
    <row r="103" spans="7:7" s="1" customFormat="1" x14ac:dyDescent="0.2">
      <c r="G103" s="610"/>
    </row>
    <row r="104" spans="7:7" s="1" customFormat="1" x14ac:dyDescent="0.2">
      <c r="G104" s="610"/>
    </row>
    <row r="105" spans="7:7" s="1" customFormat="1" x14ac:dyDescent="0.2">
      <c r="G105" s="610"/>
    </row>
    <row r="106" spans="7:7" s="1" customFormat="1" x14ac:dyDescent="0.2">
      <c r="G106" s="610"/>
    </row>
    <row r="107" spans="7:7" s="1" customFormat="1" x14ac:dyDescent="0.2">
      <c r="G107" s="610"/>
    </row>
    <row r="108" spans="7:7" s="1" customFormat="1" x14ac:dyDescent="0.2">
      <c r="G108" s="610"/>
    </row>
    <row r="109" spans="7:7" s="1" customFormat="1" x14ac:dyDescent="0.2">
      <c r="G109" s="610"/>
    </row>
    <row r="110" spans="7:7" s="1" customFormat="1" x14ac:dyDescent="0.2">
      <c r="G110" s="610"/>
    </row>
    <row r="111" spans="7:7" s="1" customFormat="1" x14ac:dyDescent="0.2">
      <c r="G111" s="610"/>
    </row>
    <row r="112" spans="7:7" s="1" customFormat="1" x14ac:dyDescent="0.2">
      <c r="G112" s="610"/>
    </row>
    <row r="113" spans="7:7" s="1" customFormat="1" x14ac:dyDescent="0.2">
      <c r="G113" s="610"/>
    </row>
    <row r="114" spans="7:7" s="1" customFormat="1" x14ac:dyDescent="0.2">
      <c r="G114" s="610"/>
    </row>
    <row r="115" spans="7:7" s="1" customFormat="1" x14ac:dyDescent="0.2">
      <c r="G115" s="610"/>
    </row>
    <row r="116" spans="7:7" s="1" customFormat="1" x14ac:dyDescent="0.2">
      <c r="G116" s="610"/>
    </row>
    <row r="117" spans="7:7" s="1" customFormat="1" x14ac:dyDescent="0.2">
      <c r="G117" s="610"/>
    </row>
    <row r="118" spans="7:7" s="1" customFormat="1" x14ac:dyDescent="0.2">
      <c r="G118" s="610"/>
    </row>
    <row r="119" spans="7:7" s="1" customFormat="1" x14ac:dyDescent="0.2">
      <c r="G119" s="610"/>
    </row>
    <row r="120" spans="7:7" s="1" customFormat="1" x14ac:dyDescent="0.2">
      <c r="G120" s="610"/>
    </row>
    <row r="121" spans="7:7" s="1" customFormat="1" x14ac:dyDescent="0.2">
      <c r="G121" s="610"/>
    </row>
    <row r="122" spans="7:7" s="1" customFormat="1" x14ac:dyDescent="0.2">
      <c r="G122" s="610"/>
    </row>
    <row r="123" spans="7:7" s="1" customFormat="1" x14ac:dyDescent="0.2">
      <c r="G123" s="610"/>
    </row>
    <row r="124" spans="7:7" s="1" customFormat="1" x14ac:dyDescent="0.2">
      <c r="G124" s="610"/>
    </row>
    <row r="125" spans="7:7" s="1" customFormat="1" x14ac:dyDescent="0.2">
      <c r="G125" s="610"/>
    </row>
    <row r="126" spans="7:7" s="1" customFormat="1" x14ac:dyDescent="0.2">
      <c r="G126" s="610"/>
    </row>
    <row r="127" spans="7:7" s="1" customFormat="1" x14ac:dyDescent="0.2">
      <c r="G127" s="610"/>
    </row>
    <row r="128" spans="7:7" s="1" customFormat="1" x14ac:dyDescent="0.2">
      <c r="G128" s="610"/>
    </row>
    <row r="129" spans="7:7" s="1" customFormat="1" x14ac:dyDescent="0.2">
      <c r="G129" s="610"/>
    </row>
    <row r="130" spans="7:7" s="1" customFormat="1" x14ac:dyDescent="0.2">
      <c r="G130" s="610"/>
    </row>
    <row r="131" spans="7:7" s="1" customFormat="1" x14ac:dyDescent="0.2">
      <c r="G131" s="610"/>
    </row>
    <row r="132" spans="7:7" s="1" customFormat="1" x14ac:dyDescent="0.2">
      <c r="G132" s="610"/>
    </row>
    <row r="133" spans="7:7" s="1" customFormat="1" x14ac:dyDescent="0.2">
      <c r="G133" s="610"/>
    </row>
    <row r="134" spans="7:7" s="1" customFormat="1" x14ac:dyDescent="0.2">
      <c r="G134" s="610"/>
    </row>
    <row r="135" spans="7:7" s="1" customFormat="1" x14ac:dyDescent="0.2">
      <c r="G135" s="610"/>
    </row>
    <row r="136" spans="7:7" s="1" customFormat="1" x14ac:dyDescent="0.2">
      <c r="G136" s="610"/>
    </row>
    <row r="137" spans="7:7" s="1" customFormat="1" x14ac:dyDescent="0.2">
      <c r="G137" s="610"/>
    </row>
    <row r="138" spans="7:7" s="1" customFormat="1" x14ac:dyDescent="0.2">
      <c r="G138" s="610"/>
    </row>
    <row r="139" spans="7:7" s="1" customFormat="1" x14ac:dyDescent="0.2">
      <c r="G139" s="610"/>
    </row>
    <row r="140" spans="7:7" s="1" customFormat="1" x14ac:dyDescent="0.2">
      <c r="G140" s="610"/>
    </row>
    <row r="141" spans="7:7" s="1" customFormat="1" x14ac:dyDescent="0.2">
      <c r="G141" s="610"/>
    </row>
    <row r="142" spans="7:7" s="1" customFormat="1" x14ac:dyDescent="0.2">
      <c r="G142" s="610"/>
    </row>
    <row r="143" spans="7:7" s="1" customFormat="1" x14ac:dyDescent="0.2">
      <c r="G143" s="610"/>
    </row>
    <row r="144" spans="7:7" s="1" customFormat="1" x14ac:dyDescent="0.2">
      <c r="G144" s="610"/>
    </row>
    <row r="145" spans="7:7" s="1" customFormat="1" x14ac:dyDescent="0.2">
      <c r="G145" s="610"/>
    </row>
    <row r="146" spans="7:7" s="1" customFormat="1" x14ac:dyDescent="0.2">
      <c r="G146" s="610"/>
    </row>
    <row r="147" spans="7:7" s="1" customFormat="1" x14ac:dyDescent="0.2">
      <c r="G147" s="610"/>
    </row>
    <row r="148" spans="7:7" s="1" customFormat="1" x14ac:dyDescent="0.2">
      <c r="G148" s="610"/>
    </row>
    <row r="149" spans="7:7" s="1" customFormat="1" x14ac:dyDescent="0.2">
      <c r="G149" s="610"/>
    </row>
    <row r="150" spans="7:7" s="1" customFormat="1" x14ac:dyDescent="0.2">
      <c r="G150" s="610"/>
    </row>
    <row r="151" spans="7:7" s="1" customFormat="1" x14ac:dyDescent="0.2">
      <c r="G151" s="610"/>
    </row>
    <row r="152" spans="7:7" s="1" customFormat="1" x14ac:dyDescent="0.2">
      <c r="G152" s="610"/>
    </row>
    <row r="153" spans="7:7" s="1" customFormat="1" x14ac:dyDescent="0.2">
      <c r="G153" s="610"/>
    </row>
    <row r="154" spans="7:7" s="1" customFormat="1" x14ac:dyDescent="0.2">
      <c r="G154" s="610"/>
    </row>
    <row r="155" spans="7:7" s="1" customFormat="1" x14ac:dyDescent="0.2">
      <c r="G155" s="610"/>
    </row>
    <row r="156" spans="7:7" s="1" customFormat="1" x14ac:dyDescent="0.2">
      <c r="G156" s="610"/>
    </row>
    <row r="157" spans="7:7" s="1" customFormat="1" x14ac:dyDescent="0.2">
      <c r="G157" s="610"/>
    </row>
    <row r="158" spans="7:7" s="1" customFormat="1" x14ac:dyDescent="0.2">
      <c r="G158" s="610"/>
    </row>
    <row r="159" spans="7:7" s="1" customFormat="1" x14ac:dyDescent="0.2">
      <c r="G159" s="610"/>
    </row>
    <row r="160" spans="7:7" s="1" customFormat="1" x14ac:dyDescent="0.2">
      <c r="G160" s="610"/>
    </row>
    <row r="161" spans="7:7" s="1" customFormat="1" x14ac:dyDescent="0.2">
      <c r="G161" s="610"/>
    </row>
    <row r="162" spans="7:7" s="1" customFormat="1" x14ac:dyDescent="0.2">
      <c r="G162" s="610"/>
    </row>
    <row r="163" spans="7:7" s="1" customFormat="1" x14ac:dyDescent="0.2">
      <c r="G163" s="610"/>
    </row>
    <row r="164" spans="7:7" s="1" customFormat="1" x14ac:dyDescent="0.2">
      <c r="G164" s="610"/>
    </row>
    <row r="165" spans="7:7" s="1" customFormat="1" x14ac:dyDescent="0.2">
      <c r="G165" s="610"/>
    </row>
    <row r="166" spans="7:7" s="1" customFormat="1" x14ac:dyDescent="0.2">
      <c r="G166" s="610"/>
    </row>
    <row r="167" spans="7:7" s="1" customFormat="1" x14ac:dyDescent="0.2">
      <c r="G167" s="610"/>
    </row>
    <row r="168" spans="7:7" s="1" customFormat="1" x14ac:dyDescent="0.2">
      <c r="G168" s="610"/>
    </row>
    <row r="169" spans="7:7" s="1" customFormat="1" x14ac:dyDescent="0.2">
      <c r="G169" s="610"/>
    </row>
    <row r="170" spans="7:7" s="1" customFormat="1" x14ac:dyDescent="0.2">
      <c r="G170" s="610"/>
    </row>
    <row r="171" spans="7:7" s="1" customFormat="1" x14ac:dyDescent="0.2">
      <c r="G171" s="610"/>
    </row>
    <row r="172" spans="7:7" s="1" customFormat="1" x14ac:dyDescent="0.2">
      <c r="G172" s="610"/>
    </row>
    <row r="173" spans="7:7" s="1" customFormat="1" x14ac:dyDescent="0.2">
      <c r="G173" s="610"/>
    </row>
    <row r="174" spans="7:7" s="1" customFormat="1" x14ac:dyDescent="0.2">
      <c r="G174" s="610"/>
    </row>
    <row r="175" spans="7:7" s="1" customFormat="1" x14ac:dyDescent="0.2">
      <c r="G175" s="610"/>
    </row>
    <row r="176" spans="7:7" s="1" customFormat="1" x14ac:dyDescent="0.2">
      <c r="G176" s="610"/>
    </row>
    <row r="177" spans="7:7" s="1" customFormat="1" x14ac:dyDescent="0.2">
      <c r="G177" s="610"/>
    </row>
    <row r="178" spans="7:7" s="1" customFormat="1" x14ac:dyDescent="0.2">
      <c r="G178" s="610"/>
    </row>
    <row r="179" spans="7:7" s="1" customFormat="1" x14ac:dyDescent="0.2">
      <c r="G179" s="610"/>
    </row>
    <row r="180" spans="7:7" s="1" customFormat="1" x14ac:dyDescent="0.2">
      <c r="G180" s="610"/>
    </row>
    <row r="181" spans="7:7" s="1" customFormat="1" x14ac:dyDescent="0.2">
      <c r="G181" s="610"/>
    </row>
    <row r="182" spans="7:7" s="1" customFormat="1" x14ac:dyDescent="0.2">
      <c r="G182" s="610"/>
    </row>
    <row r="183" spans="7:7" s="1" customFormat="1" x14ac:dyDescent="0.2">
      <c r="G183" s="610"/>
    </row>
    <row r="184" spans="7:7" s="1" customFormat="1" x14ac:dyDescent="0.2">
      <c r="G184" s="610"/>
    </row>
    <row r="185" spans="7:7" s="1" customFormat="1" x14ac:dyDescent="0.2">
      <c r="G185" s="610"/>
    </row>
    <row r="186" spans="7:7" s="1" customFormat="1" x14ac:dyDescent="0.2">
      <c r="G186" s="610"/>
    </row>
    <row r="187" spans="7:7" s="1" customFormat="1" x14ac:dyDescent="0.2">
      <c r="G187" s="610"/>
    </row>
    <row r="188" spans="7:7" s="1" customFormat="1" x14ac:dyDescent="0.2">
      <c r="G188" s="610"/>
    </row>
    <row r="189" spans="7:7" s="1" customFormat="1" x14ac:dyDescent="0.2">
      <c r="G189" s="610"/>
    </row>
    <row r="190" spans="7:7" s="1" customFormat="1" x14ac:dyDescent="0.2">
      <c r="G190" s="610"/>
    </row>
    <row r="191" spans="7:7" s="1" customFormat="1" x14ac:dyDescent="0.2">
      <c r="G191" s="610"/>
    </row>
    <row r="192" spans="7:7" s="1" customFormat="1" x14ac:dyDescent="0.2">
      <c r="G192" s="610"/>
    </row>
    <row r="193" spans="7:7" s="1" customFormat="1" x14ac:dyDescent="0.2">
      <c r="G193" s="610"/>
    </row>
    <row r="194" spans="7:7" s="1" customFormat="1" x14ac:dyDescent="0.2">
      <c r="G194" s="610"/>
    </row>
    <row r="195" spans="7:7" s="1" customFormat="1" x14ac:dyDescent="0.2">
      <c r="G195" s="610"/>
    </row>
    <row r="196" spans="7:7" s="1" customFormat="1" x14ac:dyDescent="0.2">
      <c r="G196" s="610"/>
    </row>
    <row r="197" spans="7:7" s="1" customFormat="1" x14ac:dyDescent="0.2">
      <c r="G197" s="610"/>
    </row>
    <row r="198" spans="7:7" s="1" customFormat="1" x14ac:dyDescent="0.2">
      <c r="G198" s="610"/>
    </row>
    <row r="199" spans="7:7" s="1" customFormat="1" x14ac:dyDescent="0.2">
      <c r="G199" s="610"/>
    </row>
    <row r="200" spans="7:7" s="1" customFormat="1" x14ac:dyDescent="0.2">
      <c r="G200" s="610"/>
    </row>
    <row r="201" spans="7:7" s="1" customFormat="1" x14ac:dyDescent="0.2">
      <c r="G201" s="610"/>
    </row>
    <row r="202" spans="7:7" s="1" customFormat="1" x14ac:dyDescent="0.2">
      <c r="G202" s="610"/>
    </row>
    <row r="203" spans="7:7" s="1" customFormat="1" x14ac:dyDescent="0.2">
      <c r="G203" s="610"/>
    </row>
    <row r="204" spans="7:7" s="1" customFormat="1" x14ac:dyDescent="0.2">
      <c r="G204" s="610"/>
    </row>
    <row r="205" spans="7:7" s="1" customFormat="1" x14ac:dyDescent="0.2">
      <c r="G205" s="610"/>
    </row>
    <row r="206" spans="7:7" s="1" customFormat="1" x14ac:dyDescent="0.2">
      <c r="G206" s="610"/>
    </row>
    <row r="207" spans="7:7" s="1" customFormat="1" x14ac:dyDescent="0.2">
      <c r="G207" s="610"/>
    </row>
    <row r="208" spans="7:7" s="1" customFormat="1" x14ac:dyDescent="0.2">
      <c r="G208" s="610"/>
    </row>
    <row r="209" spans="7:7" s="1" customFormat="1" x14ac:dyDescent="0.2">
      <c r="G209" s="610"/>
    </row>
    <row r="210" spans="7:7" s="1" customFormat="1" x14ac:dyDescent="0.2">
      <c r="G210" s="610"/>
    </row>
    <row r="211" spans="7:7" s="1" customFormat="1" x14ac:dyDescent="0.2">
      <c r="G211" s="610"/>
    </row>
    <row r="212" spans="7:7" s="1" customFormat="1" x14ac:dyDescent="0.2">
      <c r="G212" s="610"/>
    </row>
    <row r="213" spans="7:7" s="1" customFormat="1" x14ac:dyDescent="0.2">
      <c r="G213" s="610"/>
    </row>
    <row r="214" spans="7:7" s="1" customFormat="1" x14ac:dyDescent="0.2">
      <c r="G214" s="610"/>
    </row>
    <row r="215" spans="7:7" s="1" customFormat="1" x14ac:dyDescent="0.2">
      <c r="G215" s="610"/>
    </row>
    <row r="216" spans="7:7" s="1" customFormat="1" x14ac:dyDescent="0.2">
      <c r="G216" s="610"/>
    </row>
    <row r="217" spans="7:7" s="1" customFormat="1" x14ac:dyDescent="0.2">
      <c r="G217" s="610"/>
    </row>
    <row r="218" spans="7:7" s="1" customFormat="1" x14ac:dyDescent="0.2">
      <c r="G218" s="610"/>
    </row>
    <row r="219" spans="7:7" s="1" customFormat="1" x14ac:dyDescent="0.2">
      <c r="G219" s="610"/>
    </row>
    <row r="220" spans="7:7" s="1" customFormat="1" x14ac:dyDescent="0.2">
      <c r="G220" s="610"/>
    </row>
    <row r="221" spans="7:7" s="1" customFormat="1" x14ac:dyDescent="0.2">
      <c r="G221" s="610"/>
    </row>
    <row r="222" spans="7:7" s="1" customFormat="1" x14ac:dyDescent="0.2">
      <c r="G222" s="610"/>
    </row>
    <row r="223" spans="7:7" s="1" customFormat="1" x14ac:dyDescent="0.2">
      <c r="G223" s="610"/>
    </row>
    <row r="224" spans="7:7" s="1" customFormat="1" x14ac:dyDescent="0.2">
      <c r="G224" s="610"/>
    </row>
    <row r="225" spans="7:7" s="1" customFormat="1" x14ac:dyDescent="0.2">
      <c r="G225" s="610"/>
    </row>
    <row r="226" spans="7:7" s="1" customFormat="1" x14ac:dyDescent="0.2">
      <c r="G226" s="610"/>
    </row>
    <row r="227" spans="7:7" s="1" customFormat="1" x14ac:dyDescent="0.2">
      <c r="G227" s="610"/>
    </row>
    <row r="228" spans="7:7" s="1" customFormat="1" x14ac:dyDescent="0.2">
      <c r="G228" s="610"/>
    </row>
    <row r="229" spans="7:7" s="1" customFormat="1" x14ac:dyDescent="0.2">
      <c r="G229" s="610"/>
    </row>
    <row r="230" spans="7:7" s="1" customFormat="1" x14ac:dyDescent="0.2">
      <c r="G230" s="610"/>
    </row>
    <row r="231" spans="7:7" s="1" customFormat="1" x14ac:dyDescent="0.2">
      <c r="G231" s="610"/>
    </row>
    <row r="232" spans="7:7" s="1" customFormat="1" x14ac:dyDescent="0.2">
      <c r="G232" s="610"/>
    </row>
    <row r="233" spans="7:7" s="1" customFormat="1" x14ac:dyDescent="0.2">
      <c r="G233" s="610"/>
    </row>
    <row r="234" spans="7:7" s="1" customFormat="1" x14ac:dyDescent="0.2">
      <c r="G234" s="610"/>
    </row>
    <row r="235" spans="7:7" s="1" customFormat="1" x14ac:dyDescent="0.2">
      <c r="G235" s="610"/>
    </row>
    <row r="236" spans="7:7" s="1" customFormat="1" x14ac:dyDescent="0.2">
      <c r="G236" s="610"/>
    </row>
    <row r="237" spans="7:7" s="1" customFormat="1" x14ac:dyDescent="0.2">
      <c r="G237" s="610"/>
    </row>
    <row r="238" spans="7:7" s="1" customFormat="1" x14ac:dyDescent="0.2">
      <c r="G238" s="610"/>
    </row>
    <row r="239" spans="7:7" s="1" customFormat="1" x14ac:dyDescent="0.2">
      <c r="G239" s="610"/>
    </row>
    <row r="240" spans="7:7" s="1" customFormat="1" x14ac:dyDescent="0.2">
      <c r="G240" s="610"/>
    </row>
    <row r="241" spans="7:7" s="1" customFormat="1" x14ac:dyDescent="0.2">
      <c r="G241" s="610"/>
    </row>
    <row r="242" spans="7:7" s="1" customFormat="1" x14ac:dyDescent="0.2">
      <c r="G242" s="610"/>
    </row>
    <row r="243" spans="7:7" s="1" customFormat="1" x14ac:dyDescent="0.2">
      <c r="G243" s="610"/>
    </row>
    <row r="244" spans="7:7" s="1" customFormat="1" x14ac:dyDescent="0.2">
      <c r="G244" s="610"/>
    </row>
    <row r="245" spans="7:7" s="1" customFormat="1" x14ac:dyDescent="0.2">
      <c r="G245" s="610"/>
    </row>
    <row r="246" spans="7:7" s="1" customFormat="1" x14ac:dyDescent="0.2">
      <c r="G246" s="610"/>
    </row>
    <row r="247" spans="7:7" s="1" customFormat="1" x14ac:dyDescent="0.2">
      <c r="G247" s="610"/>
    </row>
    <row r="248" spans="7:7" s="1" customFormat="1" x14ac:dyDescent="0.2">
      <c r="G248" s="610"/>
    </row>
    <row r="249" spans="7:7" s="1" customFormat="1" x14ac:dyDescent="0.2">
      <c r="G249" s="610"/>
    </row>
    <row r="250" spans="7:7" s="1" customFormat="1" x14ac:dyDescent="0.2">
      <c r="G250" s="610"/>
    </row>
    <row r="251" spans="7:7" s="1" customFormat="1" x14ac:dyDescent="0.2">
      <c r="G251" s="610"/>
    </row>
    <row r="252" spans="7:7" s="1" customFormat="1" x14ac:dyDescent="0.2">
      <c r="G252" s="610"/>
    </row>
    <row r="253" spans="7:7" s="1" customFormat="1" x14ac:dyDescent="0.2">
      <c r="G253" s="610"/>
    </row>
    <row r="254" spans="7:7" s="1" customFormat="1" x14ac:dyDescent="0.2">
      <c r="G254" s="610"/>
    </row>
    <row r="255" spans="7:7" s="1" customFormat="1" x14ac:dyDescent="0.2">
      <c r="G255" s="610"/>
    </row>
    <row r="256" spans="7:7" s="1" customFormat="1" x14ac:dyDescent="0.2">
      <c r="G256" s="610"/>
    </row>
    <row r="257" spans="7:7" s="1" customFormat="1" x14ac:dyDescent="0.2">
      <c r="G257" s="610"/>
    </row>
    <row r="258" spans="7:7" s="1" customFormat="1" x14ac:dyDescent="0.2">
      <c r="G258" s="610"/>
    </row>
    <row r="259" spans="7:7" s="1" customFormat="1" x14ac:dyDescent="0.2">
      <c r="G259" s="610"/>
    </row>
    <row r="260" spans="7:7" s="1" customFormat="1" x14ac:dyDescent="0.2">
      <c r="G260" s="610"/>
    </row>
    <row r="261" spans="7:7" s="1" customFormat="1" x14ac:dyDescent="0.2">
      <c r="G261" s="610"/>
    </row>
    <row r="262" spans="7:7" s="1" customFormat="1" x14ac:dyDescent="0.2">
      <c r="G262" s="610"/>
    </row>
    <row r="263" spans="7:7" s="1" customFormat="1" x14ac:dyDescent="0.2">
      <c r="G263" s="610"/>
    </row>
    <row r="264" spans="7:7" s="1" customFormat="1" x14ac:dyDescent="0.2">
      <c r="G264" s="610"/>
    </row>
    <row r="265" spans="7:7" s="1" customFormat="1" x14ac:dyDescent="0.2">
      <c r="G265" s="610"/>
    </row>
    <row r="266" spans="7:7" s="1" customFormat="1" x14ac:dyDescent="0.2">
      <c r="G266" s="610"/>
    </row>
    <row r="267" spans="7:7" s="1" customFormat="1" x14ac:dyDescent="0.2">
      <c r="G267" s="610"/>
    </row>
    <row r="268" spans="7:7" s="1" customFormat="1" x14ac:dyDescent="0.2">
      <c r="G268" s="610"/>
    </row>
    <row r="269" spans="7:7" s="1" customFormat="1" x14ac:dyDescent="0.2">
      <c r="G269" s="610"/>
    </row>
    <row r="270" spans="7:7" s="1" customFormat="1" x14ac:dyDescent="0.2">
      <c r="G270" s="610"/>
    </row>
    <row r="271" spans="7:7" s="1" customFormat="1" x14ac:dyDescent="0.2">
      <c r="G271" s="610"/>
    </row>
    <row r="272" spans="7:7" s="1" customFormat="1" x14ac:dyDescent="0.2">
      <c r="G272" s="610"/>
    </row>
    <row r="273" spans="7:7" s="1" customFormat="1" x14ac:dyDescent="0.2">
      <c r="G273" s="610"/>
    </row>
    <row r="274" spans="7:7" s="1" customFormat="1" x14ac:dyDescent="0.2">
      <c r="G274" s="610"/>
    </row>
    <row r="275" spans="7:7" s="1" customFormat="1" x14ac:dyDescent="0.2">
      <c r="G275" s="610"/>
    </row>
    <row r="276" spans="7:7" s="1" customFormat="1" x14ac:dyDescent="0.2">
      <c r="G276" s="610"/>
    </row>
    <row r="277" spans="7:7" s="1" customFormat="1" x14ac:dyDescent="0.2">
      <c r="G277" s="610"/>
    </row>
    <row r="278" spans="7:7" s="1" customFormat="1" x14ac:dyDescent="0.2">
      <c r="G278" s="610"/>
    </row>
    <row r="279" spans="7:7" s="1" customFormat="1" x14ac:dyDescent="0.2">
      <c r="G279" s="610"/>
    </row>
    <row r="280" spans="7:7" s="1" customFormat="1" x14ac:dyDescent="0.2">
      <c r="G280" s="610"/>
    </row>
    <row r="281" spans="7:7" s="1" customFormat="1" x14ac:dyDescent="0.2">
      <c r="G281" s="610"/>
    </row>
    <row r="282" spans="7:7" s="1" customFormat="1" x14ac:dyDescent="0.2">
      <c r="G282" s="610"/>
    </row>
    <row r="283" spans="7:7" s="1" customFormat="1" x14ac:dyDescent="0.2">
      <c r="G283" s="610"/>
    </row>
    <row r="284" spans="7:7" s="1" customFormat="1" x14ac:dyDescent="0.2">
      <c r="G284" s="610"/>
    </row>
    <row r="285" spans="7:7" s="1" customFormat="1" x14ac:dyDescent="0.2">
      <c r="G285" s="610"/>
    </row>
    <row r="286" spans="7:7" s="1" customFormat="1" x14ac:dyDescent="0.2">
      <c r="G286" s="610"/>
    </row>
    <row r="287" spans="7:7" s="1" customFormat="1" x14ac:dyDescent="0.2">
      <c r="G287" s="610"/>
    </row>
    <row r="288" spans="7:7" s="1" customFormat="1" x14ac:dyDescent="0.2">
      <c r="G288" s="610"/>
    </row>
    <row r="289" spans="7:7" s="1" customFormat="1" x14ac:dyDescent="0.2">
      <c r="G289" s="610"/>
    </row>
    <row r="290" spans="7:7" s="1" customFormat="1" x14ac:dyDescent="0.2">
      <c r="G290" s="610"/>
    </row>
    <row r="291" spans="7:7" s="1" customFormat="1" x14ac:dyDescent="0.2">
      <c r="G291" s="610"/>
    </row>
    <row r="292" spans="7:7" s="1" customFormat="1" x14ac:dyDescent="0.2">
      <c r="G292" s="610"/>
    </row>
    <row r="293" spans="7:7" s="1" customFormat="1" x14ac:dyDescent="0.2">
      <c r="G293" s="610"/>
    </row>
    <row r="294" spans="7:7" s="1" customFormat="1" x14ac:dyDescent="0.2">
      <c r="G294" s="610"/>
    </row>
    <row r="295" spans="7:7" s="1" customFormat="1" x14ac:dyDescent="0.2">
      <c r="G295" s="610"/>
    </row>
    <row r="296" spans="7:7" s="1" customFormat="1" x14ac:dyDescent="0.2">
      <c r="G296" s="610"/>
    </row>
    <row r="297" spans="7:7" s="1" customFormat="1" x14ac:dyDescent="0.2">
      <c r="G297" s="610"/>
    </row>
    <row r="298" spans="7:7" s="1" customFormat="1" x14ac:dyDescent="0.2">
      <c r="G298" s="610"/>
    </row>
    <row r="299" spans="7:7" s="1" customFormat="1" x14ac:dyDescent="0.2">
      <c r="G299" s="610"/>
    </row>
    <row r="300" spans="7:7" s="1" customFormat="1" x14ac:dyDescent="0.2">
      <c r="G300" s="610"/>
    </row>
    <row r="301" spans="7:7" s="1" customFormat="1" x14ac:dyDescent="0.2">
      <c r="G301" s="610"/>
    </row>
    <row r="302" spans="7:7" s="1" customFormat="1" x14ac:dyDescent="0.2">
      <c r="G302" s="610"/>
    </row>
    <row r="303" spans="7:7" s="1" customFormat="1" x14ac:dyDescent="0.2">
      <c r="G303" s="610"/>
    </row>
    <row r="304" spans="7:7" s="1" customFormat="1" x14ac:dyDescent="0.2">
      <c r="G304" s="610"/>
    </row>
    <row r="305" spans="7:7" s="1" customFormat="1" x14ac:dyDescent="0.2">
      <c r="G305" s="610"/>
    </row>
    <row r="306" spans="7:7" s="1" customFormat="1" x14ac:dyDescent="0.2">
      <c r="G306" s="610"/>
    </row>
    <row r="307" spans="7:7" s="1" customFormat="1" x14ac:dyDescent="0.2">
      <c r="G307" s="610"/>
    </row>
    <row r="308" spans="7:7" s="1" customFormat="1" x14ac:dyDescent="0.2">
      <c r="G308" s="610"/>
    </row>
    <row r="309" spans="7:7" s="1" customFormat="1" x14ac:dyDescent="0.2">
      <c r="G309" s="610"/>
    </row>
    <row r="310" spans="7:7" s="1" customFormat="1" x14ac:dyDescent="0.2">
      <c r="G310" s="610"/>
    </row>
    <row r="311" spans="7:7" s="1" customFormat="1" x14ac:dyDescent="0.2">
      <c r="G311" s="610"/>
    </row>
    <row r="312" spans="7:7" s="1" customFormat="1" x14ac:dyDescent="0.2">
      <c r="G312" s="610"/>
    </row>
    <row r="313" spans="7:7" s="1" customFormat="1" x14ac:dyDescent="0.2">
      <c r="G313" s="610"/>
    </row>
    <row r="314" spans="7:7" s="1" customFormat="1" x14ac:dyDescent="0.2">
      <c r="G314" s="610"/>
    </row>
    <row r="315" spans="7:7" s="1" customFormat="1" x14ac:dyDescent="0.2">
      <c r="G315" s="610"/>
    </row>
    <row r="316" spans="7:7" s="1" customFormat="1" x14ac:dyDescent="0.2">
      <c r="G316" s="610"/>
    </row>
    <row r="317" spans="7:7" s="1" customFormat="1" x14ac:dyDescent="0.2">
      <c r="G317" s="610"/>
    </row>
    <row r="318" spans="7:7" s="1" customFormat="1" x14ac:dyDescent="0.2">
      <c r="G318" s="610"/>
    </row>
    <row r="319" spans="7:7" s="1" customFormat="1" x14ac:dyDescent="0.2">
      <c r="G319" s="610"/>
    </row>
    <row r="320" spans="7:7" s="1" customFormat="1" x14ac:dyDescent="0.2">
      <c r="G320" s="610"/>
    </row>
    <row r="321" spans="7:7" s="1" customFormat="1" x14ac:dyDescent="0.2">
      <c r="G321" s="610"/>
    </row>
    <row r="322" spans="7:7" s="1" customFormat="1" x14ac:dyDescent="0.2">
      <c r="G322" s="610"/>
    </row>
    <row r="323" spans="7:7" s="1" customFormat="1" x14ac:dyDescent="0.2">
      <c r="G323" s="610"/>
    </row>
    <row r="324" spans="7:7" s="1" customFormat="1" x14ac:dyDescent="0.2">
      <c r="G324" s="610"/>
    </row>
    <row r="325" spans="7:7" s="1" customFormat="1" x14ac:dyDescent="0.2">
      <c r="G325" s="610"/>
    </row>
    <row r="326" spans="7:7" s="1" customFormat="1" x14ac:dyDescent="0.2">
      <c r="G326" s="610"/>
    </row>
    <row r="327" spans="7:7" s="1" customFormat="1" x14ac:dyDescent="0.2">
      <c r="G327" s="610"/>
    </row>
    <row r="328" spans="7:7" s="1" customFormat="1" x14ac:dyDescent="0.2">
      <c r="G328" s="610"/>
    </row>
    <row r="329" spans="7:7" s="1" customFormat="1" x14ac:dyDescent="0.2">
      <c r="G329" s="610"/>
    </row>
    <row r="330" spans="7:7" s="1" customFormat="1" x14ac:dyDescent="0.2">
      <c r="G330" s="610"/>
    </row>
  </sheetData>
  <mergeCells count="6">
    <mergeCell ref="A1:G2"/>
    <mergeCell ref="C3:D3"/>
    <mergeCell ref="E3:F3"/>
    <mergeCell ref="A3:A4"/>
    <mergeCell ref="B3:B4"/>
    <mergeCell ref="G3:I3"/>
  </mergeCells>
  <conditionalFormatting sqref="C31:H38 F46:H46">
    <cfRule type="cellIs" dxfId="61" priority="87" operator="between">
      <formula>0.049</formula>
      <formula>0</formula>
    </cfRule>
  </conditionalFormatting>
  <conditionalFormatting sqref="D10 F10:H10">
    <cfRule type="cellIs" dxfId="60" priority="122" operator="between">
      <formula>0.049</formula>
      <formula>0</formula>
    </cfRule>
  </conditionalFormatting>
  <conditionalFormatting sqref="D24 F24:H24">
    <cfRule type="cellIs" dxfId="59" priority="38" operator="between">
      <formula>0.049</formula>
      <formula>0</formula>
    </cfRule>
  </conditionalFormatting>
  <conditionalFormatting sqref="D26:D38 F28:H28">
    <cfRule type="cellIs" dxfId="58" priority="1" operator="between">
      <formula>0.049</formula>
      <formula>0</formula>
    </cfRule>
  </conditionalFormatting>
  <conditionalFormatting sqref="D19:H19">
    <cfRule type="cellIs" dxfId="57" priority="43" operator="between">
      <formula>0.049</formula>
      <formula>0</formula>
    </cfRule>
  </conditionalFormatting>
  <conditionalFormatting sqref="D23:H29">
    <cfRule type="cellIs" dxfId="56" priority="2" operator="between">
      <formula>0.049</formula>
      <formula>0</formula>
    </cfRule>
  </conditionalFormatting>
  <conditionalFormatting sqref="D31:H38">
    <cfRule type="cellIs" dxfId="55" priority="54" operator="between">
      <formula>0.00000001</formula>
      <formula>1</formula>
    </cfRule>
  </conditionalFormatting>
  <conditionalFormatting sqref="D46:H47">
    <cfRule type="cellIs" dxfId="54" priority="99" operator="between">
      <formula>0.049</formula>
      <formula>0</formula>
    </cfRule>
    <cfRule type="cellIs" dxfId="53" priority="163" operator="between">
      <formula>0.00000001</formula>
      <formula>1</formula>
    </cfRule>
  </conditionalFormatting>
  <conditionalFormatting sqref="E19">
    <cfRule type="cellIs" dxfId="52" priority="72" operator="between">
      <formula>0.00000001</formula>
      <formula>1</formula>
    </cfRule>
  </conditionalFormatting>
  <conditionalFormatting sqref="E23:E29">
    <cfRule type="cellIs" dxfId="51" priority="40" operator="between">
      <formula>0.00000001</formula>
      <formula>1</formula>
    </cfRule>
  </conditionalFormatting>
  <conditionalFormatting sqref="F27 H27">
    <cfRule type="cellIs" dxfId="50" priority="162" operator="between">
      <formula>0.049</formula>
      <formula>0</formula>
    </cfRule>
  </conditionalFormatting>
  <conditionalFormatting sqref="F29:F36 H29:H38">
    <cfRule type="cellIs" dxfId="49" priority="3" operator="between">
      <formula>0.049</formula>
      <formula>0</formula>
    </cfRule>
  </conditionalFormatting>
  <conditionalFormatting sqref="F21:H21">
    <cfRule type="cellIs" dxfId="48" priority="70" operator="between">
      <formula>0.049</formula>
      <formula>0</formula>
    </cfRule>
  </conditionalFormatting>
  <conditionalFormatting sqref="F26:H26">
    <cfRule type="cellIs" dxfId="47" priority="4" operator="between">
      <formula>0.049</formula>
      <formula>0</formula>
    </cfRule>
  </conditionalFormatting>
  <conditionalFormatting sqref="G19 G21">
    <cfRule type="cellIs" dxfId="46" priority="71" operator="between">
      <formula>0.00000001</formula>
      <formula>1</formula>
    </cfRule>
  </conditionalFormatting>
  <conditionalFormatting sqref="G23:G29">
    <cfRule type="cellIs" dxfId="45" priority="39" operator="between">
      <formula>0.00000001</formula>
      <formula>1</formula>
    </cfRule>
  </conditionalFormatting>
  <conditionalFormatting sqref="H31:H38">
    <cfRule type="cellIs" dxfId="44" priority="121" operator="between">
      <formula>0.000001</formula>
      <formula>0.0999999999</formula>
    </cfRule>
  </conditionalFormatting>
  <conditionalFormatting sqref="I17">
    <cfRule type="cellIs" dxfId="43" priority="9" operator="between">
      <formula>-0.5</formula>
      <formula>0.5</formula>
    </cfRule>
  </conditionalFormatting>
  <conditionalFormatting sqref="I17:I18">
    <cfRule type="cellIs" dxfId="42" priority="10" operator="between">
      <formula>0</formula>
      <formula>0.49</formula>
    </cfRule>
  </conditionalFormatting>
  <conditionalFormatting sqref="I18">
    <cfRule type="cellIs" dxfId="41" priority="44" operator="between">
      <formula>0</formula>
      <formula>0.5</formula>
    </cfRule>
  </conditionalFormatting>
  <conditionalFormatting sqref="I19">
    <cfRule type="cellIs" dxfId="40" priority="58" operator="between">
      <formula>-0.5</formula>
      <formula>0.5</formula>
    </cfRule>
    <cfRule type="cellIs" dxfId="39" priority="59"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20" t="s">
        <v>694</v>
      </c>
      <c r="B1" s="820"/>
      <c r="C1" s="820"/>
      <c r="D1" s="820"/>
      <c r="E1" s="820"/>
      <c r="F1" s="820"/>
      <c r="G1" s="1"/>
      <c r="H1" s="1"/>
      <c r="I1" s="1"/>
    </row>
    <row r="2" spans="1:12" x14ac:dyDescent="0.2">
      <c r="A2" s="821"/>
      <c r="B2" s="821"/>
      <c r="C2" s="821"/>
      <c r="D2" s="821"/>
      <c r="E2" s="821"/>
      <c r="F2" s="821"/>
      <c r="G2" s="10"/>
      <c r="H2" s="54" t="s">
        <v>459</v>
      </c>
      <c r="I2" s="1"/>
    </row>
    <row r="3" spans="1:12" x14ac:dyDescent="0.2">
      <c r="A3" s="11"/>
      <c r="B3" s="781">
        <f>INDICE!A3</f>
        <v>46265</v>
      </c>
      <c r="C3" s="782">
        <v>41671</v>
      </c>
      <c r="D3" s="782" t="s">
        <v>115</v>
      </c>
      <c r="E3" s="782"/>
      <c r="F3" s="782" t="s">
        <v>116</v>
      </c>
      <c r="G3" s="782"/>
      <c r="H3" s="782"/>
      <c r="I3" s="1"/>
    </row>
    <row r="4" spans="1:12" x14ac:dyDescent="0.2">
      <c r="A4" s="251"/>
      <c r="B4" s="81" t="s">
        <v>54</v>
      </c>
      <c r="C4" s="81" t="s">
        <v>413</v>
      </c>
      <c r="D4" s="81" t="s">
        <v>54</v>
      </c>
      <c r="E4" s="81" t="s">
        <v>413</v>
      </c>
      <c r="F4" s="81" t="s">
        <v>54</v>
      </c>
      <c r="G4" s="82" t="s">
        <v>413</v>
      </c>
      <c r="H4" s="82" t="s">
        <v>106</v>
      </c>
      <c r="I4" s="54"/>
    </row>
    <row r="5" spans="1:12" ht="14.1" customHeight="1" x14ac:dyDescent="0.2">
      <c r="A5" s="480" t="s">
        <v>322</v>
      </c>
      <c r="B5" s="225">
        <v>1922.5632999999998</v>
      </c>
      <c r="C5" s="659">
        <v>38.624508148859036</v>
      </c>
      <c r="D5" s="225">
        <v>18174.181910000007</v>
      </c>
      <c r="E5" s="226">
        <v>-13.53962594298801</v>
      </c>
      <c r="F5" s="225">
        <v>25843.036900000014</v>
      </c>
      <c r="G5" s="226">
        <v>-3.7675859062970072</v>
      </c>
      <c r="H5" s="226">
        <v>63.312924305069082</v>
      </c>
      <c r="I5" s="1"/>
    </row>
    <row r="6" spans="1:12" x14ac:dyDescent="0.2">
      <c r="A6" s="3" t="s">
        <v>324</v>
      </c>
      <c r="B6" s="700">
        <v>790</v>
      </c>
      <c r="C6" s="435">
        <v>-20.362903225806452</v>
      </c>
      <c r="D6" s="427">
        <v>5740.2642200000009</v>
      </c>
      <c r="E6" s="435">
        <v>-14.718998365770306</v>
      </c>
      <c r="F6" s="427">
        <v>9384.2642199999991</v>
      </c>
      <c r="G6" s="435">
        <v>-7.4895088722397603</v>
      </c>
      <c r="H6" s="705">
        <v>22.99053367909821</v>
      </c>
      <c r="I6" s="1"/>
    </row>
    <row r="7" spans="1:12" x14ac:dyDescent="0.2">
      <c r="A7" s="3" t="s">
        <v>511</v>
      </c>
      <c r="B7" s="701">
        <v>97.50505000000004</v>
      </c>
      <c r="C7" s="435">
        <v>-69.082499505107776</v>
      </c>
      <c r="D7" s="429">
        <v>2837.8194699999999</v>
      </c>
      <c r="E7" s="435">
        <v>-18.365460064204267</v>
      </c>
      <c r="F7" s="429">
        <v>4086.24413</v>
      </c>
      <c r="G7" s="435">
        <v>-11.073860093755179</v>
      </c>
      <c r="H7" s="706">
        <v>10.010900278315308</v>
      </c>
      <c r="I7" s="165"/>
      <c r="J7" s="165"/>
    </row>
    <row r="8" spans="1:12" x14ac:dyDescent="0.2">
      <c r="A8" s="3" t="s">
        <v>512</v>
      </c>
      <c r="B8" s="701">
        <v>1035.0582499999998</v>
      </c>
      <c r="C8" s="744">
        <v>1201.7331192322947</v>
      </c>
      <c r="D8" s="429">
        <v>9596.0982200000071</v>
      </c>
      <c r="E8" s="435">
        <v>-11.254028621024508</v>
      </c>
      <c r="F8" s="429">
        <v>12372.528550000008</v>
      </c>
      <c r="G8" s="435">
        <v>2.1196632241674944</v>
      </c>
      <c r="H8" s="706">
        <v>30.31149034765555</v>
      </c>
      <c r="I8" s="165"/>
      <c r="J8" s="165"/>
    </row>
    <row r="9" spans="1:12" x14ac:dyDescent="0.2">
      <c r="A9" s="480" t="s">
        <v>626</v>
      </c>
      <c r="B9" s="409">
        <v>1047.32581</v>
      </c>
      <c r="C9" s="743">
        <v>-46.649130677082447</v>
      </c>
      <c r="D9" s="409">
        <v>10430.23272</v>
      </c>
      <c r="E9" s="411">
        <v>22.631435000199083</v>
      </c>
      <c r="F9" s="409">
        <v>14974.911699999999</v>
      </c>
      <c r="G9" s="411">
        <v>23.906966248674451</v>
      </c>
      <c r="H9" s="411">
        <v>36.687075694930918</v>
      </c>
      <c r="I9" s="165"/>
      <c r="J9" s="165"/>
    </row>
    <row r="10" spans="1:12" x14ac:dyDescent="0.2">
      <c r="A10" s="3" t="s">
        <v>326</v>
      </c>
      <c r="B10" s="700">
        <v>423.9699</v>
      </c>
      <c r="C10" s="435">
        <v>-66.337355939657698</v>
      </c>
      <c r="D10" s="427">
        <v>2950.4043400000005</v>
      </c>
      <c r="E10" s="435">
        <v>-4.8330197892805877</v>
      </c>
      <c r="F10" s="427">
        <v>3853.6317600000002</v>
      </c>
      <c r="G10" s="435">
        <v>-8.5202572560272714</v>
      </c>
      <c r="H10" s="706">
        <v>9.4410226191523972</v>
      </c>
      <c r="I10" s="165"/>
      <c r="J10" s="165"/>
    </row>
    <row r="11" spans="1:12" x14ac:dyDescent="0.2">
      <c r="A11" s="3" t="s">
        <v>327</v>
      </c>
      <c r="B11" s="701">
        <v>65.594039999999993</v>
      </c>
      <c r="C11" s="436">
        <v>25.866615701406502</v>
      </c>
      <c r="D11" s="429">
        <v>1144.10004</v>
      </c>
      <c r="E11" s="435">
        <v>156.15545270330753</v>
      </c>
      <c r="F11" s="429">
        <v>1371.7704600000002</v>
      </c>
      <c r="G11" s="436">
        <v>102.85870718399406</v>
      </c>
      <c r="H11" s="695">
        <v>3.3607040702677544</v>
      </c>
      <c r="I11" s="1"/>
      <c r="J11" s="435"/>
      <c r="L11" s="435"/>
    </row>
    <row r="12" spans="1:12" x14ac:dyDescent="0.2">
      <c r="A12" s="3" t="s">
        <v>328</v>
      </c>
      <c r="B12" s="700">
        <v>297.17572000000001</v>
      </c>
      <c r="C12" s="435">
        <v>44.876910379094696</v>
      </c>
      <c r="D12" s="427">
        <v>2106.8145500000001</v>
      </c>
      <c r="E12" s="435">
        <v>47.815155127524186</v>
      </c>
      <c r="F12" s="427">
        <v>3665.1151099999997</v>
      </c>
      <c r="G12" s="435">
        <v>128.81404044760791</v>
      </c>
      <c r="H12" s="706">
        <v>8.9791751807928897</v>
      </c>
      <c r="I12" s="165"/>
      <c r="J12" s="165"/>
    </row>
    <row r="13" spans="1:12" x14ac:dyDescent="0.2">
      <c r="A13" s="3" t="s">
        <v>329</v>
      </c>
      <c r="B13" s="704">
        <v>256.75146000000001</v>
      </c>
      <c r="C13" s="428">
        <v>11.449866619033958</v>
      </c>
      <c r="D13" s="427">
        <v>2444.1532499999998</v>
      </c>
      <c r="E13" s="435">
        <v>20.073210491632075</v>
      </c>
      <c r="F13" s="427">
        <v>3828.3698200000003</v>
      </c>
      <c r="G13" s="435">
        <v>-2.1627367903920574</v>
      </c>
      <c r="H13" s="695">
        <v>9.3791333256762428</v>
      </c>
      <c r="I13" s="165"/>
      <c r="J13" s="165"/>
    </row>
    <row r="14" spans="1:12" x14ac:dyDescent="0.2">
      <c r="A14" s="3" t="s">
        <v>330</v>
      </c>
      <c r="B14" s="700">
        <v>0.70322000000000007</v>
      </c>
      <c r="C14" s="428">
        <v>-98.576904373405455</v>
      </c>
      <c r="D14" s="427">
        <v>419.89594999999997</v>
      </c>
      <c r="E14" s="436">
        <v>-6.2032945589635009</v>
      </c>
      <c r="F14" s="427">
        <v>602.18029999999987</v>
      </c>
      <c r="G14" s="436">
        <v>-2.2089292891564911</v>
      </c>
      <c r="H14" s="706">
        <v>1.47528310621666</v>
      </c>
      <c r="I14" s="1"/>
      <c r="J14" s="165"/>
    </row>
    <row r="15" spans="1:12" x14ac:dyDescent="0.2">
      <c r="A15" s="3" t="s">
        <v>624</v>
      </c>
      <c r="B15" s="733">
        <v>0.30141000000000001</v>
      </c>
      <c r="C15" s="428">
        <v>-65.019845414664729</v>
      </c>
      <c r="D15" s="95">
        <v>62.631550000000004</v>
      </c>
      <c r="E15" s="436">
        <v>522.64810267524285</v>
      </c>
      <c r="F15" s="427">
        <v>63.825600000000009</v>
      </c>
      <c r="G15" s="436">
        <v>323.91769996672451</v>
      </c>
      <c r="H15" s="706">
        <v>0.15636650588559953</v>
      </c>
      <c r="I15" s="1"/>
      <c r="J15" s="165"/>
    </row>
    <row r="16" spans="1:12" x14ac:dyDescent="0.2">
      <c r="A16" s="3" t="s">
        <v>331</v>
      </c>
      <c r="B16" s="700">
        <v>2.83006</v>
      </c>
      <c r="C16" s="493">
        <v>-98.29243057157835</v>
      </c>
      <c r="D16" s="427">
        <v>1302.2330400000001</v>
      </c>
      <c r="E16" s="493">
        <v>25.228358050929966</v>
      </c>
      <c r="F16" s="427">
        <v>1590.0186500000002</v>
      </c>
      <c r="G16" s="742">
        <v>51.255535114735451</v>
      </c>
      <c r="H16" s="723">
        <v>3.8953908869393787</v>
      </c>
      <c r="I16" s="165"/>
      <c r="J16" s="165"/>
    </row>
    <row r="17" spans="1:12" x14ac:dyDescent="0.2">
      <c r="A17" s="480" t="s">
        <v>625</v>
      </c>
      <c r="B17" s="409">
        <v>0</v>
      </c>
      <c r="C17" s="652" t="s">
        <v>140</v>
      </c>
      <c r="D17" s="409">
        <v>0</v>
      </c>
      <c r="E17" s="642" t="s">
        <v>140</v>
      </c>
      <c r="F17" s="409">
        <v>0</v>
      </c>
      <c r="G17" s="411" t="s">
        <v>140</v>
      </c>
      <c r="H17" s="716">
        <v>0</v>
      </c>
      <c r="I17" s="10"/>
      <c r="J17" s="165"/>
      <c r="L17" s="165"/>
    </row>
    <row r="18" spans="1:12" x14ac:dyDescent="0.2">
      <c r="A18" s="629" t="s">
        <v>114</v>
      </c>
      <c r="B18" s="60">
        <v>2969.8891100000001</v>
      </c>
      <c r="C18" s="61">
        <v>-11.345958597912324</v>
      </c>
      <c r="D18" s="60">
        <v>28604.41463000001</v>
      </c>
      <c r="E18" s="61">
        <v>-3.1199362132806208</v>
      </c>
      <c r="F18" s="60">
        <v>40817.948600000011</v>
      </c>
      <c r="G18" s="61">
        <v>4.8215301008820672</v>
      </c>
      <c r="H18" s="61">
        <v>100</v>
      </c>
      <c r="I18" s="1"/>
    </row>
    <row r="19" spans="1:12" x14ac:dyDescent="0.2">
      <c r="A19" s="132" t="s">
        <v>564</v>
      </c>
      <c r="B19" s="1"/>
      <c r="C19" s="1"/>
      <c r="D19" s="1"/>
      <c r="E19" s="1"/>
      <c r="F19" s="1"/>
      <c r="G19" s="1"/>
      <c r="H19" s="711" t="s">
        <v>217</v>
      </c>
      <c r="I19" s="1"/>
    </row>
    <row r="20" spans="1:12" x14ac:dyDescent="0.2">
      <c r="A20" s="132" t="s">
        <v>581</v>
      </c>
      <c r="B20" s="1"/>
      <c r="C20" s="1"/>
      <c r="D20" s="1"/>
      <c r="E20" s="1"/>
      <c r="F20" s="1"/>
      <c r="G20" s="1"/>
      <c r="H20" s="1"/>
      <c r="I20" s="1"/>
    </row>
    <row r="21" spans="1:12" ht="14.25" customHeight="1" x14ac:dyDescent="0.2">
      <c r="A21" s="132" t="s">
        <v>646</v>
      </c>
      <c r="B21" s="578"/>
      <c r="C21" s="578"/>
      <c r="D21" s="578"/>
      <c r="E21" s="578"/>
      <c r="F21" s="578"/>
      <c r="G21" s="578"/>
      <c r="H21" s="578"/>
      <c r="I21" s="1"/>
    </row>
    <row r="22" spans="1:12" x14ac:dyDescent="0.2">
      <c r="A22" s="426" t="s">
        <v>523</v>
      </c>
      <c r="B22" s="578"/>
      <c r="C22" s="578"/>
      <c r="D22" s="578"/>
      <c r="E22" s="578"/>
      <c r="F22" s="578"/>
      <c r="G22" s="578"/>
      <c r="H22" s="578"/>
      <c r="I22" s="1"/>
    </row>
    <row r="23" spans="1:12" s="1" customFormat="1" x14ac:dyDescent="0.2">
      <c r="A23" s="578"/>
      <c r="B23" s="578"/>
      <c r="C23" s="578"/>
      <c r="D23" s="578"/>
      <c r="E23" s="578"/>
      <c r="F23" s="578"/>
      <c r="G23" s="578"/>
      <c r="H23" s="578"/>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8" priority="44" operator="between">
      <formula>0.0001</formula>
      <formula>0.4999999</formula>
    </cfRule>
  </conditionalFormatting>
  <conditionalFormatting sqref="B12:B13">
    <cfRule type="cellIs" dxfId="37" priority="37" operator="between">
      <formula>0.0001</formula>
      <formula>0.44999</formula>
    </cfRule>
  </conditionalFormatting>
  <conditionalFormatting sqref="B15">
    <cfRule type="cellIs" dxfId="36" priority="3" operator="between">
      <formula>0</formula>
      <formula>0.5</formula>
    </cfRule>
    <cfRule type="cellIs" dxfId="35" priority="4" operator="between">
      <formula>0</formula>
      <formula>0.49</formula>
    </cfRule>
  </conditionalFormatting>
  <conditionalFormatting sqref="C16:C18">
    <cfRule type="cellIs" dxfId="34" priority="14" operator="between">
      <formula>0</formula>
      <formula>0.5</formula>
    </cfRule>
    <cfRule type="cellIs" dxfId="33" priority="15" operator="between">
      <formula>0</formula>
      <formula>0.49</formula>
    </cfRule>
  </conditionalFormatting>
  <conditionalFormatting sqref="D7:D8">
    <cfRule type="cellIs" dxfId="32" priority="43" operator="between">
      <formula>0.0001</formula>
      <formula>0.4999999</formula>
    </cfRule>
  </conditionalFormatting>
  <conditionalFormatting sqref="D15">
    <cfRule type="cellIs" dxfId="31" priority="1" operator="between">
      <formula>0</formula>
      <formula>0.5</formula>
    </cfRule>
    <cfRule type="cellIs" dxfId="30" priority="2" operator="between">
      <formula>0</formula>
      <formula>0.49</formula>
    </cfRule>
  </conditionalFormatting>
  <conditionalFormatting sqref="H6">
    <cfRule type="cellIs" dxfId="29" priority="18" operator="between">
      <formula>0</formula>
      <formula>0.5</formula>
    </cfRule>
    <cfRule type="cellIs" dxfId="28" priority="19" operator="between">
      <formula>0</formula>
      <formula>0.49</formula>
    </cfRule>
  </conditionalFormatting>
  <conditionalFormatting sqref="H17">
    <cfRule type="cellIs" dxfId="27" priority="10" stopIfTrue="1" operator="equal">
      <formula>0</formula>
    </cfRule>
    <cfRule type="cellIs" dxfId="26" priority="11" operator="between">
      <formula>0</formula>
      <formula>0.5</formula>
    </cfRule>
    <cfRule type="cellIs" dxfId="25" priority="12"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20" t="s">
        <v>515</v>
      </c>
      <c r="B1" s="820"/>
      <c r="C1" s="820"/>
      <c r="D1" s="820"/>
      <c r="E1" s="820"/>
      <c r="F1" s="820"/>
      <c r="G1" s="1"/>
      <c r="H1" s="1"/>
    </row>
    <row r="2" spans="1:8" x14ac:dyDescent="0.2">
      <c r="A2" s="821"/>
      <c r="B2" s="821"/>
      <c r="C2" s="821"/>
      <c r="D2" s="821"/>
      <c r="E2" s="821"/>
      <c r="F2" s="821"/>
      <c r="G2" s="10"/>
      <c r="H2" s="54" t="s">
        <v>459</v>
      </c>
    </row>
    <row r="3" spans="1:8" x14ac:dyDescent="0.2">
      <c r="A3" s="11"/>
      <c r="B3" s="785">
        <f>INDICE!A3</f>
        <v>46265</v>
      </c>
      <c r="C3" s="785">
        <v>41671</v>
      </c>
      <c r="D3" s="783" t="s">
        <v>115</v>
      </c>
      <c r="E3" s="783"/>
      <c r="F3" s="783" t="s">
        <v>116</v>
      </c>
      <c r="G3" s="783"/>
      <c r="H3" s="783"/>
    </row>
    <row r="4" spans="1:8" x14ac:dyDescent="0.2">
      <c r="A4" s="251"/>
      <c r="B4" s="183" t="s">
        <v>54</v>
      </c>
      <c r="C4" s="184" t="s">
        <v>413</v>
      </c>
      <c r="D4" s="183" t="s">
        <v>54</v>
      </c>
      <c r="E4" s="184" t="s">
        <v>413</v>
      </c>
      <c r="F4" s="183" t="s">
        <v>54</v>
      </c>
      <c r="G4" s="185" t="s">
        <v>413</v>
      </c>
      <c r="H4" s="184" t="s">
        <v>463</v>
      </c>
    </row>
    <row r="5" spans="1:8" x14ac:dyDescent="0.2">
      <c r="A5" s="408" t="s">
        <v>114</v>
      </c>
      <c r="B5" s="60">
        <v>26680.455000000005</v>
      </c>
      <c r="C5" s="747">
        <v>9.5208017759328225</v>
      </c>
      <c r="D5" s="60">
        <v>215714.52961999999</v>
      </c>
      <c r="E5" s="61">
        <v>-1.29918502163807</v>
      </c>
      <c r="F5" s="60">
        <v>327142.7929</v>
      </c>
      <c r="G5" s="61">
        <v>3.0749129289172035</v>
      </c>
      <c r="H5" s="61">
        <v>100</v>
      </c>
    </row>
    <row r="6" spans="1:8" x14ac:dyDescent="0.2">
      <c r="A6" s="631" t="s">
        <v>320</v>
      </c>
      <c r="B6" s="180">
        <v>9685.4859899999992</v>
      </c>
      <c r="C6" s="660">
        <v>-2.9046120065239789</v>
      </c>
      <c r="D6" s="180">
        <v>75217.081979999988</v>
      </c>
      <c r="E6" s="154">
        <v>24.152951176063418</v>
      </c>
      <c r="F6" s="180">
        <v>109547.04496999999</v>
      </c>
      <c r="G6" s="154">
        <v>8.8045829944294489</v>
      </c>
      <c r="H6" s="154">
        <v>33.486002854871387</v>
      </c>
    </row>
    <row r="7" spans="1:8" x14ac:dyDescent="0.2">
      <c r="A7" s="631" t="s">
        <v>321</v>
      </c>
      <c r="B7" s="180">
        <v>16994.969010000001</v>
      </c>
      <c r="C7" s="154">
        <v>18.136648084900077</v>
      </c>
      <c r="D7" s="180">
        <v>140497.44764</v>
      </c>
      <c r="E7" s="154">
        <v>-11.060532291319563</v>
      </c>
      <c r="F7" s="180">
        <v>217595.74792999995</v>
      </c>
      <c r="G7" s="154">
        <v>0.41282811928025481</v>
      </c>
      <c r="H7" s="154">
        <v>66.513997145128599</v>
      </c>
    </row>
    <row r="8" spans="1:8" x14ac:dyDescent="0.2">
      <c r="A8" s="467" t="s">
        <v>582</v>
      </c>
      <c r="B8" s="403">
        <v>13708.442240000002</v>
      </c>
      <c r="C8" s="404">
        <v>13.112781680521451</v>
      </c>
      <c r="D8" s="403">
        <v>71839.990180000023</v>
      </c>
      <c r="E8" s="406">
        <v>-1.3797137526745824</v>
      </c>
      <c r="F8" s="405">
        <v>106952.55161999998</v>
      </c>
      <c r="G8" s="406">
        <v>16.507904916327288</v>
      </c>
      <c r="H8" s="406">
        <v>32.692926129261515</v>
      </c>
    </row>
    <row r="9" spans="1:8" x14ac:dyDescent="0.2">
      <c r="A9" s="667" t="s">
        <v>583</v>
      </c>
      <c r="B9" s="668">
        <v>12972.012760000005</v>
      </c>
      <c r="C9" s="669">
        <v>5.9647793351645539</v>
      </c>
      <c r="D9" s="668">
        <v>143874.53943999996</v>
      </c>
      <c r="E9" s="670">
        <v>-1.258925856736447</v>
      </c>
      <c r="F9" s="671">
        <v>220190.24128000002</v>
      </c>
      <c r="G9" s="670">
        <v>-2.3914481482224175</v>
      </c>
      <c r="H9" s="670">
        <v>67.307073870738492</v>
      </c>
    </row>
    <row r="10" spans="1:8" x14ac:dyDescent="0.2">
      <c r="A10" s="14"/>
      <c r="B10" s="14"/>
      <c r="C10" s="422"/>
      <c r="D10" s="1"/>
      <c r="E10" s="1"/>
      <c r="F10" s="1"/>
      <c r="G10" s="1"/>
      <c r="H10" s="160" t="s">
        <v>217</v>
      </c>
    </row>
    <row r="11" spans="1:8" x14ac:dyDescent="0.2">
      <c r="A11" s="132" t="s">
        <v>564</v>
      </c>
      <c r="B11" s="1"/>
      <c r="C11" s="1"/>
      <c r="D11" s="1"/>
      <c r="E11" s="1"/>
      <c r="F11" s="1"/>
      <c r="G11" s="1"/>
      <c r="H11" s="1"/>
    </row>
    <row r="12" spans="1:8" x14ac:dyDescent="0.2">
      <c r="A12" s="426" t="s">
        <v>524</v>
      </c>
      <c r="B12" s="1"/>
      <c r="C12" s="1"/>
      <c r="D12" s="1"/>
      <c r="E12" s="1"/>
      <c r="F12" s="1"/>
      <c r="G12" s="1"/>
      <c r="H12" s="1"/>
    </row>
    <row r="13" spans="1:8" x14ac:dyDescent="0.2">
      <c r="A13" s="828"/>
      <c r="B13" s="828"/>
      <c r="C13" s="828"/>
      <c r="D13" s="828"/>
      <c r="E13" s="828"/>
      <c r="F13" s="828"/>
      <c r="G13" s="828"/>
      <c r="H13" s="828"/>
    </row>
    <row r="14" spans="1:8" s="1" customFormat="1" x14ac:dyDescent="0.2">
      <c r="A14" s="828"/>
      <c r="B14" s="828"/>
      <c r="C14" s="828"/>
      <c r="D14" s="828"/>
      <c r="E14" s="828"/>
      <c r="F14" s="828"/>
      <c r="G14" s="828"/>
      <c r="H14" s="828"/>
    </row>
    <row r="15" spans="1:8" s="1" customFormat="1" x14ac:dyDescent="0.2">
      <c r="D15" s="165"/>
    </row>
    <row r="16" spans="1:8" s="1" customFormat="1" x14ac:dyDescent="0.2">
      <c r="D16" s="165"/>
    </row>
    <row r="17" spans="4:4" s="1" customFormat="1" x14ac:dyDescent="0.2">
      <c r="D17" s="165"/>
    </row>
    <row r="18" spans="4:4" s="1" customFormat="1" x14ac:dyDescent="0.2">
      <c r="D18" s="633"/>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election sqref="A1:A2"/>
    </sheetView>
  </sheetViews>
  <sheetFormatPr baseColWidth="10" defaultRowHeight="14.25" x14ac:dyDescent="0.2"/>
  <cols>
    <col min="1" max="1" width="28.125" customWidth="1"/>
    <col min="2" max="2" width="11.125" bestFit="1" customWidth="1"/>
    <col min="9" max="43" width="11" style="1"/>
  </cols>
  <sheetData>
    <row r="1" spans="1:8" x14ac:dyDescent="0.2">
      <c r="A1" s="835" t="s">
        <v>338</v>
      </c>
      <c r="B1" s="52"/>
      <c r="C1" s="52"/>
      <c r="D1" s="6"/>
      <c r="E1" s="6"/>
      <c r="F1" s="6"/>
      <c r="G1" s="6"/>
      <c r="H1" s="3"/>
    </row>
    <row r="2" spans="1:8" x14ac:dyDescent="0.2">
      <c r="A2" s="776"/>
      <c r="B2" s="53"/>
      <c r="C2" s="53"/>
      <c r="D2" s="64"/>
      <c r="E2" s="64"/>
      <c r="F2" s="64"/>
      <c r="G2" s="107"/>
      <c r="H2" s="54" t="s">
        <v>459</v>
      </c>
    </row>
    <row r="3" spans="1:8" x14ac:dyDescent="0.2">
      <c r="A3" s="55"/>
      <c r="B3" s="785">
        <f>INDICE!A3</f>
        <v>46265</v>
      </c>
      <c r="C3" s="783">
        <v>41671</v>
      </c>
      <c r="D3" s="783" t="s">
        <v>115</v>
      </c>
      <c r="E3" s="783"/>
      <c r="F3" s="783" t="s">
        <v>116</v>
      </c>
      <c r="G3" s="783"/>
      <c r="H3" s="783"/>
    </row>
    <row r="4" spans="1:8" ht="25.5" x14ac:dyDescent="0.2">
      <c r="A4" s="65"/>
      <c r="B4" s="183" t="s">
        <v>54</v>
      </c>
      <c r="C4" s="184" t="s">
        <v>413</v>
      </c>
      <c r="D4" s="183" t="s">
        <v>54</v>
      </c>
      <c r="E4" s="184" t="s">
        <v>413</v>
      </c>
      <c r="F4" s="183" t="s">
        <v>54</v>
      </c>
      <c r="G4" s="185" t="s">
        <v>413</v>
      </c>
      <c r="H4" s="184" t="s">
        <v>106</v>
      </c>
    </row>
    <row r="5" spans="1:8" ht="15" x14ac:dyDescent="0.25">
      <c r="A5" s="499" t="s">
        <v>339</v>
      </c>
      <c r="B5" s="339">
        <v>3.0525067334360005</v>
      </c>
      <c r="C5" s="429">
        <v>0</v>
      </c>
      <c r="D5" s="734">
        <v>9.7158081711140021</v>
      </c>
      <c r="E5" s="500">
        <v>-10.874944237124094</v>
      </c>
      <c r="F5" s="501">
        <v>9.7158081711140021</v>
      </c>
      <c r="G5" s="500">
        <v>-67.393131273552683</v>
      </c>
      <c r="H5" s="572">
        <v>1.0503561206001948</v>
      </c>
    </row>
    <row r="6" spans="1:8" ht="15" x14ac:dyDescent="0.25">
      <c r="A6" s="499" t="s">
        <v>517</v>
      </c>
      <c r="B6" s="571">
        <v>17.489999999999998</v>
      </c>
      <c r="C6" s="514" t="s">
        <v>140</v>
      </c>
      <c r="D6" s="502">
        <v>221.54000000000002</v>
      </c>
      <c r="E6" s="514">
        <v>-11.214953271028019</v>
      </c>
      <c r="F6" s="504">
        <v>369.62200000000001</v>
      </c>
      <c r="G6" s="503">
        <v>-0.78247261345851926</v>
      </c>
      <c r="H6" s="573">
        <v>39.959077327477814</v>
      </c>
    </row>
    <row r="7" spans="1:8" ht="15" x14ac:dyDescent="0.25">
      <c r="A7" s="499" t="s">
        <v>527</v>
      </c>
      <c r="B7" s="571">
        <v>48.411059999999999</v>
      </c>
      <c r="C7" s="514">
        <v>22.340578503353345</v>
      </c>
      <c r="D7" s="581">
        <v>380.88700000000006</v>
      </c>
      <c r="E7" s="505">
        <v>32.991934980680959</v>
      </c>
      <c r="F7" s="504">
        <v>545.66353000000004</v>
      </c>
      <c r="G7" s="505">
        <v>37.491422904815209</v>
      </c>
      <c r="H7" s="573">
        <v>58.990566551921994</v>
      </c>
    </row>
    <row r="8" spans="1:8" x14ac:dyDescent="0.2">
      <c r="A8" s="506" t="s">
        <v>184</v>
      </c>
      <c r="B8" s="507">
        <v>68.953566733435991</v>
      </c>
      <c r="C8" s="508">
        <v>74.25396684224927</v>
      </c>
      <c r="D8" s="509">
        <v>612.14280817111398</v>
      </c>
      <c r="E8" s="508">
        <v>11.94514697674432</v>
      </c>
      <c r="F8" s="509">
        <v>925.00133817111396</v>
      </c>
      <c r="G8" s="508">
        <v>15.740216743845108</v>
      </c>
      <c r="H8" s="508">
        <v>100</v>
      </c>
    </row>
    <row r="9" spans="1:8" x14ac:dyDescent="0.2">
      <c r="A9" s="554" t="s">
        <v>242</v>
      </c>
      <c r="B9" s="495">
        <f>B8/'Consumo de gas natural'!B8*100</f>
        <v>0.27493241571170041</v>
      </c>
      <c r="C9" s="74"/>
      <c r="D9" s="96">
        <f>D8/'Consumo de gas natural'!D8*100</f>
        <v>0.28415663488708331</v>
      </c>
      <c r="E9" s="74"/>
      <c r="F9" s="96">
        <f>F8/'Consumo de gas natural'!F8*100</f>
        <v>0.27630164603737756</v>
      </c>
      <c r="G9" s="188"/>
      <c r="H9" s="496"/>
    </row>
    <row r="10" spans="1:8" x14ac:dyDescent="0.2">
      <c r="A10" s="79"/>
      <c r="B10" s="58"/>
      <c r="C10" s="58"/>
      <c r="D10" s="58"/>
      <c r="E10" s="58"/>
      <c r="F10" s="58"/>
      <c r="G10" s="72"/>
      <c r="H10" s="160" t="s">
        <v>217</v>
      </c>
    </row>
    <row r="11" spans="1:8" x14ac:dyDescent="0.2">
      <c r="A11" s="79" t="s">
        <v>561</v>
      </c>
      <c r="B11" s="107"/>
      <c r="C11" s="107"/>
      <c r="D11" s="107"/>
      <c r="E11" s="107"/>
      <c r="F11" s="107"/>
      <c r="G11" s="107"/>
      <c r="H11" s="1"/>
    </row>
    <row r="12" spans="1:8" x14ac:dyDescent="0.2">
      <c r="A12" s="426" t="s">
        <v>524</v>
      </c>
      <c r="B12" s="1"/>
      <c r="C12" s="1"/>
      <c r="D12" s="1"/>
      <c r="E12" s="1"/>
      <c r="F12" s="1"/>
      <c r="G12" s="1"/>
      <c r="H12" s="1"/>
    </row>
    <row r="13" spans="1:8" x14ac:dyDescent="0.2">
      <c r="A13" s="79" t="s">
        <v>528</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4">
    <mergeCell ref="B3:C3"/>
    <mergeCell ref="D3:E3"/>
    <mergeCell ref="F3:H3"/>
    <mergeCell ref="A1:A2"/>
  </mergeCells>
  <conditionalFormatting sqref="B5">
    <cfRule type="cellIs" dxfId="24" priority="1" operator="between">
      <formula>-0.5</formula>
      <formula>0.5</formula>
    </cfRule>
    <cfRule type="cellIs" dxfId="23" priority="2" operator="between">
      <formula>0</formula>
      <formula>0.49</formula>
    </cfRule>
  </conditionalFormatting>
  <conditionalFormatting sqref="B18:B23">
    <cfRule type="cellIs" dxfId="22" priority="33" operator="between">
      <formula>0.00001</formula>
      <formula>0.499</formula>
    </cfRule>
  </conditionalFormatting>
  <conditionalFormatting sqref="B6:E6">
    <cfRule type="cellIs" dxfId="21" priority="18" operator="equal">
      <formula>0</formula>
    </cfRule>
    <cfRule type="cellIs" dxfId="20" priority="19" operator="between">
      <formula>-0.49</formula>
      <formula>0.49</formula>
    </cfRule>
  </conditionalFormatting>
  <conditionalFormatting sqref="D5">
    <cfRule type="cellIs" dxfId="19" priority="3" operator="equal">
      <formula>0</formula>
    </cfRule>
    <cfRule type="cellIs" dxfId="18" priority="4"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election sqref="A1:D2"/>
    </sheetView>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820" t="s">
        <v>340</v>
      </c>
      <c r="B1" s="820"/>
      <c r="C1" s="820"/>
      <c r="D1" s="820"/>
      <c r="E1" s="14"/>
    </row>
    <row r="2" spans="1:5" x14ac:dyDescent="0.2">
      <c r="A2" s="821"/>
      <c r="B2" s="821"/>
      <c r="C2" s="821"/>
      <c r="D2" s="821"/>
      <c r="E2" s="54" t="s">
        <v>459</v>
      </c>
    </row>
    <row r="3" spans="1:5" x14ac:dyDescent="0.2">
      <c r="A3" s="228" t="s">
        <v>341</v>
      </c>
      <c r="B3" s="229"/>
      <c r="C3" s="230"/>
      <c r="D3" s="228" t="s">
        <v>342</v>
      </c>
      <c r="E3" s="229"/>
    </row>
    <row r="4" spans="1:5" x14ac:dyDescent="0.2">
      <c r="A4" s="144" t="s">
        <v>343</v>
      </c>
      <c r="B4" s="170">
        <v>29719.297676733433</v>
      </c>
      <c r="C4" s="231"/>
      <c r="D4" s="144" t="s">
        <v>344</v>
      </c>
      <c r="E4" s="170">
        <v>2969.8891099999996</v>
      </c>
    </row>
    <row r="5" spans="1:5" x14ac:dyDescent="0.2">
      <c r="A5" s="17" t="s">
        <v>345</v>
      </c>
      <c r="B5" s="232">
        <v>68.953566733435991</v>
      </c>
      <c r="C5" s="231"/>
      <c r="D5" s="17" t="s">
        <v>346</v>
      </c>
      <c r="E5" s="233">
        <v>2969.8891099999996</v>
      </c>
    </row>
    <row r="6" spans="1:5" x14ac:dyDescent="0.2">
      <c r="A6" s="17" t="s">
        <v>347</v>
      </c>
      <c r="B6" s="232">
        <v>18042.294819999999</v>
      </c>
      <c r="C6" s="231"/>
      <c r="D6" s="144" t="s">
        <v>349</v>
      </c>
      <c r="E6" s="170">
        <v>25080.187999999998</v>
      </c>
    </row>
    <row r="7" spans="1:5" x14ac:dyDescent="0.2">
      <c r="A7" s="17" t="s">
        <v>348</v>
      </c>
      <c r="B7" s="232">
        <v>11608.049289999999</v>
      </c>
      <c r="C7" s="231"/>
      <c r="D7" s="17" t="s">
        <v>350</v>
      </c>
      <c r="E7" s="233">
        <v>12309.456</v>
      </c>
    </row>
    <row r="8" spans="1:5" x14ac:dyDescent="0.2">
      <c r="A8" s="437"/>
      <c r="B8" s="438"/>
      <c r="C8" s="231"/>
      <c r="D8" s="17" t="s">
        <v>351</v>
      </c>
      <c r="E8" s="233">
        <v>11835.862999999999</v>
      </c>
    </row>
    <row r="9" spans="1:5" x14ac:dyDescent="0.2">
      <c r="A9" s="144" t="s">
        <v>250</v>
      </c>
      <c r="B9" s="170">
        <v>-1582</v>
      </c>
      <c r="C9" s="231"/>
      <c r="D9" s="17" t="s">
        <v>352</v>
      </c>
      <c r="E9" s="233">
        <v>934.86900000000003</v>
      </c>
    </row>
    <row r="10" spans="1:5" x14ac:dyDescent="0.2">
      <c r="A10" s="17"/>
      <c r="B10" s="232"/>
      <c r="C10" s="231"/>
      <c r="D10" s="144" t="s">
        <v>353</v>
      </c>
      <c r="E10" s="170">
        <v>87.220566733435135</v>
      </c>
    </row>
    <row r="11" spans="1:5" x14ac:dyDescent="0.2">
      <c r="A11" s="172" t="s">
        <v>114</v>
      </c>
      <c r="B11" s="173">
        <v>28137.297676733433</v>
      </c>
      <c r="C11" s="231"/>
      <c r="D11" s="172" t="s">
        <v>114</v>
      </c>
      <c r="E11" s="173">
        <v>28137.297676733433</v>
      </c>
    </row>
    <row r="12" spans="1:5" x14ac:dyDescent="0.2">
      <c r="A12" s="1"/>
      <c r="B12" s="1"/>
      <c r="C12" s="231"/>
      <c r="D12" s="1"/>
      <c r="E12" s="160" t="s">
        <v>217</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mergeCells count="1">
    <mergeCell ref="A1:D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49"/>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70" t="s">
        <v>484</v>
      </c>
      <c r="B1" s="770"/>
      <c r="C1" s="770"/>
      <c r="D1" s="770"/>
      <c r="E1" s="770"/>
      <c r="F1" s="190"/>
    </row>
    <row r="2" spans="1:8" x14ac:dyDescent="0.2">
      <c r="A2" s="771"/>
      <c r="B2" s="771"/>
      <c r="C2" s="771"/>
      <c r="D2" s="771"/>
      <c r="E2" s="771"/>
      <c r="H2" s="54" t="s">
        <v>354</v>
      </c>
    </row>
    <row r="3" spans="1:8" x14ac:dyDescent="0.2">
      <c r="A3" s="55"/>
      <c r="B3" s="55"/>
      <c r="C3" s="618" t="s">
        <v>483</v>
      </c>
      <c r="D3" s="618" t="s">
        <v>572</v>
      </c>
      <c r="E3" s="618" t="s">
        <v>597</v>
      </c>
      <c r="F3" s="618" t="s">
        <v>572</v>
      </c>
      <c r="G3" s="618" t="s">
        <v>596</v>
      </c>
      <c r="H3" s="618" t="s">
        <v>572</v>
      </c>
    </row>
    <row r="4" spans="1:8" ht="15" x14ac:dyDescent="0.25">
      <c r="A4" s="630">
        <v>2022</v>
      </c>
      <c r="B4" s="554" t="s">
        <v>501</v>
      </c>
      <c r="C4" s="622" t="s">
        <v>501</v>
      </c>
      <c r="D4" s="622" t="s">
        <v>501</v>
      </c>
      <c r="E4" s="622" t="s">
        <v>501</v>
      </c>
      <c r="F4" s="622" t="s">
        <v>501</v>
      </c>
      <c r="G4" s="622" t="s">
        <v>501</v>
      </c>
      <c r="H4" s="622" t="s">
        <v>501</v>
      </c>
    </row>
    <row r="5" spans="1:8" ht="15" x14ac:dyDescent="0.25">
      <c r="A5" s="658" t="s">
        <v>501</v>
      </c>
      <c r="B5" s="17" t="s">
        <v>614</v>
      </c>
      <c r="C5" s="234">
        <v>9.3430694499999998</v>
      </c>
      <c r="D5" s="439">
        <v>6.1792191365974087</v>
      </c>
      <c r="E5" s="234">
        <v>8.154769589999999</v>
      </c>
      <c r="F5" s="439">
        <v>7.1439881693718217</v>
      </c>
      <c r="G5" s="234">
        <v>7.7635644899999985</v>
      </c>
      <c r="H5" s="439">
        <v>7.5310656205456574</v>
      </c>
    </row>
    <row r="6" spans="1:8" s="1" customFormat="1" ht="15" x14ac:dyDescent="0.25">
      <c r="A6" s="658" t="s">
        <v>501</v>
      </c>
      <c r="B6" s="17" t="s">
        <v>616</v>
      </c>
      <c r="C6" s="234">
        <v>9.9683611499999998</v>
      </c>
      <c r="D6" s="439">
        <v>6.692572535677769</v>
      </c>
      <c r="E6" s="234">
        <v>8.780061289999999</v>
      </c>
      <c r="F6" s="439">
        <v>7.6678034014201994</v>
      </c>
      <c r="G6" s="234">
        <v>8.3888561899999985</v>
      </c>
      <c r="H6" s="439">
        <v>8.0541831114485927</v>
      </c>
    </row>
    <row r="7" spans="1:8" s="1" customFormat="1" ht="15" x14ac:dyDescent="0.25">
      <c r="A7" s="658" t="s">
        <v>501</v>
      </c>
      <c r="B7" s="17" t="s">
        <v>615</v>
      </c>
      <c r="C7" s="234">
        <v>9.0315361499999991</v>
      </c>
      <c r="D7" s="439">
        <v>-9.3979841410541258</v>
      </c>
      <c r="E7" s="234">
        <v>8.1181600500000002</v>
      </c>
      <c r="F7" s="439">
        <v>-7.5386858717474725</v>
      </c>
      <c r="G7" s="234">
        <v>7.8286649000000006</v>
      </c>
      <c r="H7" s="439">
        <v>-6.6778029961674434</v>
      </c>
    </row>
    <row r="8" spans="1:8" s="1" customFormat="1" ht="15" x14ac:dyDescent="0.25">
      <c r="A8" s="630">
        <v>2023</v>
      </c>
      <c r="B8" s="554" t="s">
        <v>501</v>
      </c>
      <c r="C8" s="622" t="s">
        <v>501</v>
      </c>
      <c r="D8" s="622" t="s">
        <v>501</v>
      </c>
      <c r="E8" s="622" t="s">
        <v>501</v>
      </c>
      <c r="F8" s="622" t="s">
        <v>501</v>
      </c>
      <c r="G8" s="622" t="s">
        <v>501</v>
      </c>
      <c r="H8" s="622" t="s">
        <v>501</v>
      </c>
    </row>
    <row r="9" spans="1:8" s="1" customFormat="1" ht="15" x14ac:dyDescent="0.25">
      <c r="A9" s="658" t="s">
        <v>501</v>
      </c>
      <c r="B9" s="17" t="s">
        <v>613</v>
      </c>
      <c r="C9" s="234">
        <v>9.7491355500000001</v>
      </c>
      <c r="D9" s="439">
        <v>7.9454855528646817</v>
      </c>
      <c r="E9" s="234">
        <v>8.8357594499999994</v>
      </c>
      <c r="F9" s="439">
        <v>8.839434004506959</v>
      </c>
      <c r="G9" s="234">
        <v>8.5462643000000007</v>
      </c>
      <c r="H9" s="439">
        <v>9.1663062497412557</v>
      </c>
    </row>
    <row r="10" spans="1:8" s="1" customFormat="1" ht="15" x14ac:dyDescent="0.25">
      <c r="A10" s="658" t="s">
        <v>501</v>
      </c>
      <c r="B10" s="17" t="s">
        <v>614</v>
      </c>
      <c r="C10" s="234">
        <v>7.0454401499999992</v>
      </c>
      <c r="D10" s="439">
        <v>-27.732668051784355</v>
      </c>
      <c r="E10" s="234">
        <v>6.1357264500000008</v>
      </c>
      <c r="F10" s="439">
        <v>-30.558018416854917</v>
      </c>
      <c r="G10" s="234">
        <v>5.8467167500000006</v>
      </c>
      <c r="H10" s="439">
        <v>-31.58745687282337</v>
      </c>
    </row>
    <row r="11" spans="1:8" s="1" customFormat="1" ht="15" x14ac:dyDescent="0.25">
      <c r="A11" s="658" t="s">
        <v>501</v>
      </c>
      <c r="B11" s="17" t="s">
        <v>616</v>
      </c>
      <c r="C11" s="234">
        <v>6.8701930500000001</v>
      </c>
      <c r="D11" s="439">
        <v>-2.4873832758340741</v>
      </c>
      <c r="E11" s="234">
        <v>5.9604793500000008</v>
      </c>
      <c r="F11" s="439">
        <v>-2.8561752455571088</v>
      </c>
      <c r="G11" s="234">
        <v>5.6714696499999997</v>
      </c>
      <c r="H11" s="439">
        <v>-2.9973591588817921</v>
      </c>
    </row>
    <row r="12" spans="1:8" s="1" customFormat="1" ht="15" x14ac:dyDescent="0.25">
      <c r="A12" s="658" t="s">
        <v>501</v>
      </c>
      <c r="B12" s="17" t="s">
        <v>615</v>
      </c>
      <c r="C12" s="234">
        <v>6.7687525499999994</v>
      </c>
      <c r="D12" s="439">
        <v>-1.4765305612482127</v>
      </c>
      <c r="E12" s="234">
        <v>5.9630581500000011</v>
      </c>
      <c r="F12" s="472">
        <v>4.3264976666687285E-2</v>
      </c>
      <c r="G12" s="234">
        <v>5.6023470999999994</v>
      </c>
      <c r="H12" s="439">
        <v>-1.2187766886842168</v>
      </c>
    </row>
    <row r="13" spans="1:8" s="1" customFormat="1" ht="15" x14ac:dyDescent="0.25">
      <c r="A13" s="630">
        <v>2024</v>
      </c>
      <c r="B13" s="554" t="s">
        <v>501</v>
      </c>
      <c r="C13" s="622" t="s">
        <v>501</v>
      </c>
      <c r="D13" s="622" t="s">
        <v>501</v>
      </c>
      <c r="E13" s="622" t="s">
        <v>501</v>
      </c>
      <c r="F13" s="622" t="s">
        <v>501</v>
      </c>
      <c r="G13" s="622" t="s">
        <v>501</v>
      </c>
      <c r="H13" s="622" t="s">
        <v>501</v>
      </c>
    </row>
    <row r="14" spans="1:8" s="1" customFormat="1" ht="15" x14ac:dyDescent="0.25">
      <c r="A14" s="658" t="s">
        <v>501</v>
      </c>
      <c r="B14" s="17" t="s">
        <v>613</v>
      </c>
      <c r="C14" s="234">
        <v>7.5682376000000007</v>
      </c>
      <c r="D14" s="439">
        <v>11.811409031343617</v>
      </c>
      <c r="E14" s="234">
        <v>6.7241779000000017</v>
      </c>
      <c r="F14" s="439">
        <v>12.763916280105375</v>
      </c>
      <c r="G14" s="234">
        <v>6.3462890333333348</v>
      </c>
      <c r="H14" s="439">
        <v>13.279111773230465</v>
      </c>
    </row>
    <row r="15" spans="1:8" s="1" customFormat="1" ht="15" x14ac:dyDescent="0.25">
      <c r="A15" s="658" t="s">
        <v>501</v>
      </c>
      <c r="B15" s="17" t="s">
        <v>614</v>
      </c>
      <c r="C15" s="234">
        <v>7.4591914099999999</v>
      </c>
      <c r="D15" s="439">
        <v>-1.4408399387461199</v>
      </c>
      <c r="E15" s="234">
        <v>6.5307245300000005</v>
      </c>
      <c r="F15" s="439">
        <v>-2.8769817348229458</v>
      </c>
      <c r="G15" s="234">
        <v>6.1150479866666672</v>
      </c>
      <c r="H15" s="439">
        <v>-3.6437206917632343</v>
      </c>
    </row>
    <row r="16" spans="1:8" s="1" customFormat="1" ht="15" x14ac:dyDescent="0.25">
      <c r="A16" s="658" t="s">
        <v>501</v>
      </c>
      <c r="B16" s="17" t="s">
        <v>615</v>
      </c>
      <c r="C16" s="234">
        <v>8.0511863299999984</v>
      </c>
      <c r="D16" s="439">
        <v>7.9364489722887877</v>
      </c>
      <c r="E16" s="234">
        <v>7.37479028</v>
      </c>
      <c r="F16" s="439">
        <v>12.924534576870284</v>
      </c>
      <c r="G16" s="234">
        <v>6.9587999433333332</v>
      </c>
      <c r="H16" s="439">
        <v>13.797961332542183</v>
      </c>
    </row>
    <row r="17" spans="1:8" s="1" customFormat="1" ht="15" x14ac:dyDescent="0.25">
      <c r="A17" s="630">
        <v>2025</v>
      </c>
      <c r="B17" s="554" t="s">
        <v>501</v>
      </c>
      <c r="C17" s="622" t="s">
        <v>501</v>
      </c>
      <c r="D17" s="622" t="s">
        <v>501</v>
      </c>
      <c r="E17" s="622" t="s">
        <v>501</v>
      </c>
      <c r="F17" s="622" t="s">
        <v>501</v>
      </c>
      <c r="G17" s="622" t="s">
        <v>501</v>
      </c>
      <c r="H17" s="622" t="s">
        <v>501</v>
      </c>
    </row>
    <row r="18" spans="1:8" s="1" customFormat="1" ht="15" x14ac:dyDescent="0.25">
      <c r="A18" s="658" t="s">
        <v>501</v>
      </c>
      <c r="B18" s="17" t="s">
        <v>613</v>
      </c>
      <c r="C18" s="234">
        <v>8.8194020200000001</v>
      </c>
      <c r="D18" s="439">
        <v>9.5416458955558898</v>
      </c>
      <c r="E18" s="234">
        <v>8.1430059700000008</v>
      </c>
      <c r="F18" s="439">
        <v>10.416780150119751</v>
      </c>
      <c r="G18" s="234">
        <v>7.7270156333333322</v>
      </c>
      <c r="H18" s="439">
        <v>11.039485202272047</v>
      </c>
    </row>
    <row r="19" spans="1:8" s="1" customFormat="1" ht="15" x14ac:dyDescent="0.25">
      <c r="A19" s="658" t="s">
        <v>501</v>
      </c>
      <c r="B19" s="17" t="s">
        <v>614</v>
      </c>
      <c r="C19" s="234">
        <v>7.1558540900000001</v>
      </c>
      <c r="D19" s="439">
        <v>-18.862366475952982</v>
      </c>
      <c r="E19" s="234">
        <v>6.4794592499999997</v>
      </c>
      <c r="F19" s="439">
        <v>-20.429147738915397</v>
      </c>
      <c r="G19" s="234">
        <v>6.063467703333334</v>
      </c>
      <c r="H19" s="439">
        <v>-21.528983619803622</v>
      </c>
    </row>
    <row r="20" spans="1:8" s="1" customFormat="1" ht="15" x14ac:dyDescent="0.25">
      <c r="A20" s="658" t="s">
        <v>501</v>
      </c>
      <c r="B20" s="17" t="s">
        <v>616</v>
      </c>
      <c r="C20" s="234">
        <v>6.8492957500000005</v>
      </c>
      <c r="D20" s="439">
        <v>-4.2840216715486381</v>
      </c>
      <c r="E20" s="234">
        <v>6.1729009100000001</v>
      </c>
      <c r="F20" s="439">
        <v>-4.7312333972931402</v>
      </c>
      <c r="G20" s="234">
        <v>5.7569093633333326</v>
      </c>
      <c r="H20" s="439">
        <v>-5.0558253956143586</v>
      </c>
    </row>
    <row r="21" spans="1:8" s="1" customFormat="1" ht="15" x14ac:dyDescent="0.25">
      <c r="A21" s="658" t="s">
        <v>501</v>
      </c>
      <c r="B21" s="17" t="s">
        <v>615</v>
      </c>
      <c r="C21" s="234">
        <v>7.6348761499999993</v>
      </c>
      <c r="D21" s="439">
        <v>11.469506189742191</v>
      </c>
      <c r="E21" s="234">
        <v>6.9507542499999992</v>
      </c>
      <c r="F21" s="439">
        <v>12.601098759578164</v>
      </c>
      <c r="G21" s="234">
        <v>6.5806172666666667</v>
      </c>
      <c r="H21" s="439">
        <v>14.308161746989803</v>
      </c>
    </row>
    <row r="22" spans="1:8" s="1" customFormat="1" ht="15" x14ac:dyDescent="0.25">
      <c r="A22" s="630">
        <v>2026</v>
      </c>
      <c r="B22" s="554" t="s">
        <v>501</v>
      </c>
      <c r="C22" s="622" t="s">
        <v>501</v>
      </c>
      <c r="D22" s="622" t="s">
        <v>501</v>
      </c>
      <c r="E22" s="622" t="s">
        <v>501</v>
      </c>
      <c r="F22" s="622" t="s">
        <v>501</v>
      </c>
      <c r="G22" s="622" t="s">
        <v>501</v>
      </c>
      <c r="H22" s="622" t="s">
        <v>501</v>
      </c>
    </row>
    <row r="23" spans="1:8" s="1" customFormat="1" ht="15" x14ac:dyDescent="0.25">
      <c r="A23" s="658" t="s">
        <v>501</v>
      </c>
      <c r="B23" s="17" t="s">
        <v>613</v>
      </c>
      <c r="C23" s="234">
        <v>7.3393493799999998</v>
      </c>
      <c r="D23" s="439">
        <v>-3.870747399091726</v>
      </c>
      <c r="E23" s="234">
        <v>6.6552274799999998</v>
      </c>
      <c r="F23" s="439">
        <v>-4.2517223220774856</v>
      </c>
      <c r="G23" s="234">
        <v>6.2850904966666672</v>
      </c>
      <c r="H23" s="439">
        <v>-4.4908670117764657</v>
      </c>
    </row>
    <row r="24" spans="1:8" s="1" customFormat="1" ht="15" x14ac:dyDescent="0.25">
      <c r="A24" s="658" t="s">
        <v>501</v>
      </c>
      <c r="B24" s="17" t="s">
        <v>690</v>
      </c>
      <c r="C24" s="234">
        <v>6.6721358000000013</v>
      </c>
      <c r="D24" s="439">
        <v>-9.0909090909090704</v>
      </c>
      <c r="E24" s="234">
        <v>6.0502067999999998</v>
      </c>
      <c r="F24" s="439">
        <v>-9.0909090909090899</v>
      </c>
      <c r="G24" s="234">
        <v>5.7137186333333343</v>
      </c>
      <c r="H24" s="439">
        <v>-9.0909090909090828</v>
      </c>
    </row>
    <row r="25" spans="1:8" s="1" customFormat="1" ht="15" x14ac:dyDescent="0.25">
      <c r="A25" s="658" t="s">
        <v>501</v>
      </c>
      <c r="B25" s="17" t="s">
        <v>614</v>
      </c>
      <c r="C25" s="234">
        <v>6.1918164000000004</v>
      </c>
      <c r="D25" s="439">
        <v>-7.1988852505070531</v>
      </c>
      <c r="E25" s="234">
        <v>5.5698873999999998</v>
      </c>
      <c r="F25" s="439">
        <v>-7.9388922705914773</v>
      </c>
      <c r="G25" s="234">
        <v>5.2334003333333339</v>
      </c>
      <c r="H25" s="439">
        <v>-8.4064044945767105</v>
      </c>
    </row>
    <row r="26" spans="1:8" s="1" customFormat="1" ht="15" x14ac:dyDescent="0.25">
      <c r="A26" s="658" t="s">
        <v>501</v>
      </c>
      <c r="B26" s="17" t="s">
        <v>691</v>
      </c>
      <c r="C26" s="234">
        <v>6.8109980399999994</v>
      </c>
      <c r="D26" s="439">
        <v>9.9999999999999822</v>
      </c>
      <c r="E26" s="234">
        <v>6.1268761399999994</v>
      </c>
      <c r="F26" s="439">
        <v>9.9999999999999929</v>
      </c>
      <c r="G26" s="234">
        <v>5.7567403666666666</v>
      </c>
      <c r="H26" s="439">
        <v>9.9999999999999876</v>
      </c>
    </row>
    <row r="27" spans="1:8" s="1" customFormat="1" ht="15" x14ac:dyDescent="0.25">
      <c r="A27" s="736" t="s">
        <v>501</v>
      </c>
      <c r="B27" s="437" t="s">
        <v>616</v>
      </c>
      <c r="C27" s="737">
        <v>7.42431558</v>
      </c>
      <c r="D27" s="738">
        <v>9.0048115767773833</v>
      </c>
      <c r="E27" s="737">
        <v>6.7401936799999991</v>
      </c>
      <c r="F27" s="738">
        <v>10.010281356854716</v>
      </c>
      <c r="G27" s="737">
        <v>6.3700579066666663</v>
      </c>
      <c r="H27" s="738">
        <v>10.653903093342558</v>
      </c>
    </row>
    <row r="28" spans="1:8" s="1" customFormat="1" x14ac:dyDescent="0.2">
      <c r="A28" s="79" t="s">
        <v>252</v>
      </c>
      <c r="H28" s="160" t="s">
        <v>560</v>
      </c>
    </row>
    <row r="29" spans="1:8" s="1" customFormat="1" x14ac:dyDescent="0.2">
      <c r="A29" s="79" t="s">
        <v>687</v>
      </c>
    </row>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sheetData>
  <mergeCells count="1">
    <mergeCell ref="A1:E2"/>
  </mergeCells>
  <conditionalFormatting sqref="F12:F13">
    <cfRule type="cellIs" dxfId="17" priority="1" operator="between">
      <formula>-0.5</formula>
      <formula>0.5</formula>
    </cfRule>
    <cfRule type="cellIs" dxfId="16" priority="2" operator="between">
      <formula>0</formula>
      <formula>0.49</formula>
    </cfRule>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election sqref="A1:A2"/>
    </sheetView>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820" t="s">
        <v>355</v>
      </c>
    </row>
    <row r="2" spans="1:13" x14ac:dyDescent="0.2">
      <c r="A2" s="821"/>
      <c r="M2" s="160"/>
    </row>
    <row r="3" spans="1:13" x14ac:dyDescent="0.2">
      <c r="A3" s="189"/>
      <c r="B3" s="144">
        <v>2025</v>
      </c>
      <c r="C3" s="144" t="s">
        <v>501</v>
      </c>
      <c r="D3" s="144" t="s">
        <v>501</v>
      </c>
      <c r="E3" s="144" t="s">
        <v>501</v>
      </c>
      <c r="F3" s="144">
        <v>2026</v>
      </c>
      <c r="G3" s="144" t="s">
        <v>501</v>
      </c>
      <c r="H3" s="144" t="s">
        <v>501</v>
      </c>
      <c r="I3" s="144" t="s">
        <v>501</v>
      </c>
      <c r="J3" s="144" t="s">
        <v>501</v>
      </c>
      <c r="K3" s="144" t="s">
        <v>501</v>
      </c>
      <c r="L3" s="144" t="s">
        <v>501</v>
      </c>
      <c r="M3" s="144" t="s">
        <v>501</v>
      </c>
    </row>
    <row r="4" spans="1:13" x14ac:dyDescent="0.2">
      <c r="B4" s="533">
        <v>45901</v>
      </c>
      <c r="C4" s="533">
        <v>45931</v>
      </c>
      <c r="D4" s="533">
        <v>45962</v>
      </c>
      <c r="E4" s="533">
        <v>45992</v>
      </c>
      <c r="F4" s="533">
        <v>46023</v>
      </c>
      <c r="G4" s="533">
        <v>46054</v>
      </c>
      <c r="H4" s="533">
        <v>46082</v>
      </c>
      <c r="I4" s="533">
        <v>46113</v>
      </c>
      <c r="J4" s="533">
        <v>46143</v>
      </c>
      <c r="K4" s="533">
        <v>46174</v>
      </c>
      <c r="L4" s="533">
        <v>46204</v>
      </c>
      <c r="M4" s="533">
        <v>46235</v>
      </c>
    </row>
    <row r="5" spans="1:13" x14ac:dyDescent="0.2">
      <c r="A5" s="548" t="s">
        <v>531</v>
      </c>
      <c r="B5" s="535">
        <v>2.9734285714285713</v>
      </c>
      <c r="C5" s="535">
        <v>3.1854782608695662</v>
      </c>
      <c r="D5" s="535">
        <v>3.793705882352941</v>
      </c>
      <c r="E5" s="535">
        <v>4.2611428571428576</v>
      </c>
      <c r="F5" s="535">
        <v>7.7184210526315775</v>
      </c>
      <c r="G5" s="535">
        <v>3.6206842105263162</v>
      </c>
      <c r="H5" s="535">
        <v>3.0563636363636366</v>
      </c>
      <c r="I5" s="535">
        <v>2.7665714285714285</v>
      </c>
      <c r="J5" s="535">
        <v>2.9388000000000005</v>
      </c>
      <c r="K5" s="535">
        <v>3.1450952380952373</v>
      </c>
      <c r="L5" s="535">
        <v>2.8960000000000004</v>
      </c>
      <c r="M5" s="535">
        <v>2.7722857142857151</v>
      </c>
    </row>
    <row r="6" spans="1:13" x14ac:dyDescent="0.2">
      <c r="A6" s="17" t="s">
        <v>532</v>
      </c>
      <c r="B6" s="535">
        <v>79.22136363636362</v>
      </c>
      <c r="C6" s="535">
        <v>78.314782608695666</v>
      </c>
      <c r="D6" s="535">
        <v>76.158000000000001</v>
      </c>
      <c r="E6" s="535">
        <v>71.064285714285717</v>
      </c>
      <c r="F6" s="535">
        <v>90.159523809523805</v>
      </c>
      <c r="G6" s="535">
        <v>79.463999999999999</v>
      </c>
      <c r="H6" s="535">
        <v>131.39999999999998</v>
      </c>
      <c r="I6" s="535">
        <v>111.4555</v>
      </c>
      <c r="J6" s="535">
        <v>117.34950000000001</v>
      </c>
      <c r="K6" s="535">
        <v>109.41863636363637</v>
      </c>
      <c r="L6" s="535">
        <v>129.60217391304349</v>
      </c>
      <c r="M6" s="535">
        <v>152.25</v>
      </c>
    </row>
    <row r="7" spans="1:13" x14ac:dyDescent="0.2">
      <c r="A7" s="510" t="s">
        <v>533</v>
      </c>
      <c r="B7" s="535">
        <v>32.050454545454549</v>
      </c>
      <c r="C7" s="535">
        <v>31.918260869565223</v>
      </c>
      <c r="D7" s="535">
        <v>30.582500000000003</v>
      </c>
      <c r="E7" s="535">
        <v>27.576499999999999</v>
      </c>
      <c r="F7" s="535">
        <v>34.841904761904772</v>
      </c>
      <c r="G7" s="535">
        <v>32.618499999999997</v>
      </c>
      <c r="H7" s="535">
        <v>52.649545454545461</v>
      </c>
      <c r="I7" s="535">
        <v>45.173157894736839</v>
      </c>
      <c r="J7" s="535">
        <v>47.445714285714288</v>
      </c>
      <c r="K7" s="535">
        <v>44.809999999999995</v>
      </c>
      <c r="L7" s="535">
        <v>53.891739130434772</v>
      </c>
      <c r="M7" s="574">
        <v>61.652499999999996</v>
      </c>
    </row>
    <row r="8" spans="1:13" x14ac:dyDescent="0.2">
      <c r="A8" s="437" t="s">
        <v>534</v>
      </c>
      <c r="B8" s="575">
        <v>31.841000000000005</v>
      </c>
      <c r="C8" s="575">
        <v>31.201935483870979</v>
      </c>
      <c r="D8" s="575">
        <v>30.107333333333337</v>
      </c>
      <c r="E8" s="575">
        <v>27.964516129032269</v>
      </c>
      <c r="F8" s="575">
        <v>35.795161290322582</v>
      </c>
      <c r="G8" s="575">
        <v>31.372500000000002</v>
      </c>
      <c r="H8" s="575">
        <v>52.212258064516135</v>
      </c>
      <c r="I8" s="575">
        <v>44.321666666666651</v>
      </c>
      <c r="J8" s="575">
        <v>46.170645161290317</v>
      </c>
      <c r="K8" s="575">
        <v>45.027000000000008</v>
      </c>
      <c r="L8" s="575">
        <v>55.526774193548391</v>
      </c>
      <c r="M8" s="575">
        <v>62.231290322580634</v>
      </c>
    </row>
    <row r="9" spans="1:13" x14ac:dyDescent="0.2">
      <c r="M9" s="160" t="s">
        <v>535</v>
      </c>
    </row>
    <row r="10" spans="1:13" x14ac:dyDescent="0.2">
      <c r="A10" s="440"/>
    </row>
  </sheetData>
  <mergeCells count="1">
    <mergeCell ref="A1:A2"/>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election sqref="A1:D2"/>
    </sheetView>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5" customFormat="1" ht="12.75" x14ac:dyDescent="0.2">
      <c r="A1" s="820" t="s">
        <v>39</v>
      </c>
      <c r="B1" s="820"/>
      <c r="C1" s="820"/>
      <c r="D1" s="820"/>
    </row>
    <row r="2" spans="1:71" s="12" customFormat="1" ht="15.75" customHeight="1" x14ac:dyDescent="0.2">
      <c r="A2" s="821"/>
      <c r="B2" s="821"/>
      <c r="C2" s="821"/>
      <c r="D2" s="821"/>
      <c r="H2" s="242"/>
      <c r="I2" s="241" t="s">
        <v>149</v>
      </c>
    </row>
    <row r="3" spans="1:71" s="68" customFormat="1" ht="12.75" x14ac:dyDescent="0.2">
      <c r="A3" s="69"/>
      <c r="B3" s="829">
        <f>INDICE!A3</f>
        <v>46265</v>
      </c>
      <c r="C3" s="830">
        <v>41671</v>
      </c>
      <c r="D3" s="829">
        <f>DATE(YEAR(B3),MONTH(B3)-1,1)</f>
        <v>46204</v>
      </c>
      <c r="E3" s="830"/>
      <c r="F3" s="829">
        <f>DATE(YEAR(B3)-1,MONTH(B3),1)</f>
        <v>45870</v>
      </c>
      <c r="G3" s="830"/>
      <c r="H3" s="776" t="s">
        <v>413</v>
      </c>
      <c r="I3" s="776"/>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8" customFormat="1" ht="12.75" x14ac:dyDescent="0.2">
      <c r="A4" s="65"/>
      <c r="B4" s="183" t="s">
        <v>47</v>
      </c>
      <c r="C4" s="183" t="s">
        <v>106</v>
      </c>
      <c r="D4" s="183" t="s">
        <v>47</v>
      </c>
      <c r="E4" s="183" t="s">
        <v>106</v>
      </c>
      <c r="F4" s="183" t="s">
        <v>47</v>
      </c>
      <c r="G4" s="183" t="s">
        <v>106</v>
      </c>
      <c r="H4" s="621">
        <f>D3</f>
        <v>46204</v>
      </c>
      <c r="I4" s="278">
        <f>F3</f>
        <v>45870</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2" customFormat="1" ht="15" x14ac:dyDescent="0.2">
      <c r="A5" s="240" t="s">
        <v>357</v>
      </c>
      <c r="B5" s="233">
        <v>6325.1279999999997</v>
      </c>
      <c r="C5" s="442">
        <v>39.177542214883069</v>
      </c>
      <c r="D5" s="233">
        <v>6022.4979999999996</v>
      </c>
      <c r="E5" s="442">
        <v>38.790825948903787</v>
      </c>
      <c r="F5" s="233">
        <v>5416.9350000000004</v>
      </c>
      <c r="G5" s="442">
        <v>35.790664715346168</v>
      </c>
      <c r="H5" s="623">
        <v>5.0249912909892229</v>
      </c>
      <c r="I5" s="239">
        <v>16.765809447593504</v>
      </c>
      <c r="K5" s="238"/>
    </row>
    <row r="6" spans="1:71" s="12" customFormat="1" ht="15" x14ac:dyDescent="0.2">
      <c r="A6" s="15" t="s">
        <v>117</v>
      </c>
      <c r="B6" s="233">
        <v>9819.652</v>
      </c>
      <c r="C6" s="442">
        <v>60.822457785116924</v>
      </c>
      <c r="D6" s="233">
        <v>9503.0750000000007</v>
      </c>
      <c r="E6" s="442">
        <v>61.209174051096213</v>
      </c>
      <c r="F6" s="233">
        <v>9718.1149999999998</v>
      </c>
      <c r="G6" s="442">
        <v>64.209335284653832</v>
      </c>
      <c r="H6" s="239">
        <v>3.3313111808546103</v>
      </c>
      <c r="I6" s="239">
        <v>1.0448219639302505</v>
      </c>
      <c r="K6" s="238"/>
    </row>
    <row r="7" spans="1:71" s="68" customFormat="1" ht="12.75" x14ac:dyDescent="0.2">
      <c r="A7" s="75" t="s">
        <v>114</v>
      </c>
      <c r="B7" s="76">
        <v>16144.78</v>
      </c>
      <c r="C7" s="77">
        <v>100</v>
      </c>
      <c r="D7" s="76">
        <v>15525.573</v>
      </c>
      <c r="E7" s="77">
        <v>100</v>
      </c>
      <c r="F7" s="76">
        <v>15135.05</v>
      </c>
      <c r="G7" s="77">
        <v>100</v>
      </c>
      <c r="H7" s="77">
        <v>3.9883036845081357</v>
      </c>
      <c r="I7" s="624">
        <v>6.671467884149715</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6"/>
      <c r="I8" s="160" t="s">
        <v>217</v>
      </c>
      <c r="J8" s="12"/>
      <c r="K8" s="238"/>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71" s="235" customFormat="1" ht="12.75" x14ac:dyDescent="0.2">
      <c r="A9" s="440" t="s">
        <v>485</v>
      </c>
      <c r="B9" s="236"/>
      <c r="C9" s="237"/>
      <c r="D9" s="236"/>
      <c r="E9" s="236"/>
      <c r="F9" s="236"/>
      <c r="G9" s="236"/>
      <c r="H9" s="236"/>
      <c r="I9" s="236"/>
      <c r="J9" s="236"/>
      <c r="K9" s="236"/>
      <c r="L9" s="236"/>
    </row>
    <row r="10" spans="1:71" x14ac:dyDescent="0.2">
      <c r="A10" s="441" t="s">
        <v>456</v>
      </c>
    </row>
    <row r="11" spans="1:71" x14ac:dyDescent="0.2">
      <c r="A11" s="440" t="s">
        <v>524</v>
      </c>
    </row>
  </sheetData>
  <mergeCells count="5">
    <mergeCell ref="B3:C3"/>
    <mergeCell ref="D3:E3"/>
    <mergeCell ref="F3:G3"/>
    <mergeCell ref="H3:I3"/>
    <mergeCell ref="A1:D2"/>
  </mergeCells>
  <conditionalFormatting sqref="I5">
    <cfRule type="cellIs" dxfId="15"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election sqref="A1:D2"/>
    </sheetView>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5" customFormat="1" ht="12.75" x14ac:dyDescent="0.2">
      <c r="A1" s="820" t="s">
        <v>41</v>
      </c>
      <c r="B1" s="820"/>
      <c r="C1" s="820"/>
      <c r="D1" s="820"/>
    </row>
    <row r="2" spans="1:71" s="12" customFormat="1" ht="15.75" customHeight="1" x14ac:dyDescent="0.2">
      <c r="A2" s="821"/>
      <c r="B2" s="821"/>
      <c r="C2" s="821"/>
      <c r="D2" s="821"/>
      <c r="H2" s="242"/>
      <c r="I2" s="241" t="s">
        <v>149</v>
      </c>
    </row>
    <row r="3" spans="1:71" s="68" customFormat="1" ht="12.75" x14ac:dyDescent="0.2">
      <c r="A3" s="69"/>
      <c r="B3" s="829">
        <f>INDICE!A3</f>
        <v>46265</v>
      </c>
      <c r="C3" s="830">
        <v>41671</v>
      </c>
      <c r="D3" s="829">
        <f>DATE(YEAR(B3),MONTH(B3)-1,1)</f>
        <v>46204</v>
      </c>
      <c r="E3" s="830"/>
      <c r="F3" s="829">
        <f>DATE(YEAR(B3)-1,MONTH(B3),1)</f>
        <v>45870</v>
      </c>
      <c r="G3" s="830"/>
      <c r="H3" s="776" t="s">
        <v>413</v>
      </c>
      <c r="I3" s="776"/>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8" customFormat="1" ht="12.75" x14ac:dyDescent="0.2">
      <c r="A4" s="65"/>
      <c r="B4" s="183" t="s">
        <v>47</v>
      </c>
      <c r="C4" s="183" t="s">
        <v>106</v>
      </c>
      <c r="D4" s="183" t="s">
        <v>47</v>
      </c>
      <c r="E4" s="183" t="s">
        <v>106</v>
      </c>
      <c r="F4" s="183" t="s">
        <v>47</v>
      </c>
      <c r="G4" s="183" t="s">
        <v>106</v>
      </c>
      <c r="H4" s="278">
        <f>D3</f>
        <v>46204</v>
      </c>
      <c r="I4" s="278">
        <f>F3</f>
        <v>45870</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2" customFormat="1" ht="15" x14ac:dyDescent="0.2">
      <c r="A5" s="240" t="s">
        <v>458</v>
      </c>
      <c r="B5" s="233">
        <v>5528.2790000000005</v>
      </c>
      <c r="C5" s="442">
        <v>35.103010153321534</v>
      </c>
      <c r="D5" s="233">
        <v>5528.3980000000001</v>
      </c>
      <c r="E5" s="442">
        <v>36.690768162093242</v>
      </c>
      <c r="F5" s="233">
        <v>5525.5439999999999</v>
      </c>
      <c r="G5" s="442">
        <v>39.155830459255903</v>
      </c>
      <c r="H5" s="72">
        <v>-2.152522303923978E-3</v>
      </c>
      <c r="I5" s="72">
        <v>4.9497388854393018E-2</v>
      </c>
      <c r="K5" s="238"/>
    </row>
    <row r="6" spans="1:71" s="12" customFormat="1" ht="15" x14ac:dyDescent="0.2">
      <c r="A6" s="15" t="s">
        <v>507</v>
      </c>
      <c r="B6" s="233">
        <v>10220.453020000001</v>
      </c>
      <c r="C6" s="442">
        <v>64.896989846678466</v>
      </c>
      <c r="D6" s="233">
        <v>9539.1469900000138</v>
      </c>
      <c r="E6" s="442">
        <v>63.309231837906765</v>
      </c>
      <c r="F6" s="233">
        <v>8586.1321800000005</v>
      </c>
      <c r="G6" s="442">
        <v>60.844169540744097</v>
      </c>
      <c r="H6" s="392">
        <v>7.1422112555158987</v>
      </c>
      <c r="I6" s="435">
        <v>19.03442441530175</v>
      </c>
      <c r="K6" s="238"/>
    </row>
    <row r="7" spans="1:71" s="68" customFormat="1" ht="12.75" x14ac:dyDescent="0.2">
      <c r="A7" s="75" t="s">
        <v>114</v>
      </c>
      <c r="B7" s="76">
        <v>15748.732020000001</v>
      </c>
      <c r="C7" s="77">
        <v>100</v>
      </c>
      <c r="D7" s="76">
        <v>15067.544990000013</v>
      </c>
      <c r="E7" s="77">
        <v>100</v>
      </c>
      <c r="F7" s="76">
        <v>14111.67618</v>
      </c>
      <c r="G7" s="77">
        <v>100</v>
      </c>
      <c r="H7" s="77">
        <v>4.520889305139467</v>
      </c>
      <c r="I7" s="77">
        <v>11.600718576012568</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6"/>
      <c r="I8" s="160" t="s">
        <v>217</v>
      </c>
      <c r="J8" s="12"/>
      <c r="K8" s="730"/>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71" x14ac:dyDescent="0.2">
      <c r="A9" s="440" t="s">
        <v>485</v>
      </c>
    </row>
    <row r="10" spans="1:71" x14ac:dyDescent="0.2">
      <c r="A10" s="440" t="s">
        <v>456</v>
      </c>
    </row>
    <row r="11" spans="1:71" x14ac:dyDescent="0.2">
      <c r="A11" s="426" t="s">
        <v>524</v>
      </c>
    </row>
    <row r="12" spans="1:71" x14ac:dyDescent="0.2">
      <c r="C12" s="1" t="s">
        <v>361</v>
      </c>
    </row>
  </sheetData>
  <mergeCells count="5">
    <mergeCell ref="B3:C3"/>
    <mergeCell ref="D3:E3"/>
    <mergeCell ref="F3:G3"/>
    <mergeCell ref="H3:I3"/>
    <mergeCell ref="A1:D2"/>
  </mergeCells>
  <conditionalFormatting sqref="H5:I5">
    <cfRule type="cellIs" dxfId="14" priority="1" operator="between">
      <formula>-0.5</formula>
      <formula>0.5</formula>
    </cfRule>
    <cfRule type="cellIs" dxfId="13"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20" t="s">
        <v>494</v>
      </c>
      <c r="B1" s="820"/>
      <c r="C1" s="820"/>
      <c r="D1" s="820"/>
      <c r="E1" s="820"/>
      <c r="F1" s="820"/>
    </row>
    <row r="2" spans="1:9" x14ac:dyDescent="0.2">
      <c r="A2" s="821"/>
      <c r="B2" s="821"/>
      <c r="C2" s="821"/>
      <c r="D2" s="821"/>
      <c r="E2" s="821"/>
      <c r="F2" s="821"/>
      <c r="I2" s="160" t="s">
        <v>457</v>
      </c>
    </row>
    <row r="3" spans="1:9" x14ac:dyDescent="0.2">
      <c r="A3" s="246"/>
      <c r="B3" s="248"/>
      <c r="C3" s="248"/>
      <c r="D3" s="781">
        <f>INDICE!A3</f>
        <v>46265</v>
      </c>
      <c r="E3" s="781">
        <v>41671</v>
      </c>
      <c r="F3" s="781">
        <f>DATE(YEAR(D3),MONTH(D3)-1,1)</f>
        <v>46204</v>
      </c>
      <c r="G3" s="781"/>
      <c r="H3" s="785">
        <f>DATE(YEAR(D3)-1,MONTH(D3),1)</f>
        <v>45870</v>
      </c>
      <c r="I3" s="785"/>
    </row>
    <row r="4" spans="1:9" x14ac:dyDescent="0.2">
      <c r="A4" s="213"/>
      <c r="B4" s="214"/>
      <c r="C4" s="214"/>
      <c r="D4" s="81" t="s">
        <v>360</v>
      </c>
      <c r="E4" s="183" t="s">
        <v>106</v>
      </c>
      <c r="F4" s="81" t="s">
        <v>360</v>
      </c>
      <c r="G4" s="183" t="s">
        <v>106</v>
      </c>
      <c r="H4" s="81" t="s">
        <v>360</v>
      </c>
      <c r="I4" s="183" t="s">
        <v>106</v>
      </c>
    </row>
    <row r="5" spans="1:9" x14ac:dyDescent="0.2">
      <c r="A5" s="536" t="s">
        <v>359</v>
      </c>
      <c r="B5" s="165"/>
      <c r="C5" s="165"/>
      <c r="D5" s="392">
        <v>108.56164057510296</v>
      </c>
      <c r="E5" s="445">
        <v>100</v>
      </c>
      <c r="F5" s="392">
        <v>103.40570762228161</v>
      </c>
      <c r="G5" s="445">
        <v>100</v>
      </c>
      <c r="H5" s="392">
        <v>96.557519038076165</v>
      </c>
      <c r="I5" s="445">
        <v>100</v>
      </c>
    </row>
    <row r="6" spans="1:9" x14ac:dyDescent="0.2">
      <c r="A6" s="576" t="s">
        <v>454</v>
      </c>
      <c r="B6" s="165"/>
      <c r="C6" s="165"/>
      <c r="D6" s="392">
        <v>67.931584885485165</v>
      </c>
      <c r="E6" s="445">
        <v>62.574206253349764</v>
      </c>
      <c r="F6" s="392">
        <v>62.774723387038513</v>
      </c>
      <c r="G6" s="445">
        <v>60.707213199817581</v>
      </c>
      <c r="H6" s="392">
        <v>56.329384998568557</v>
      </c>
      <c r="I6" s="445">
        <v>58.337647404088557</v>
      </c>
    </row>
    <row r="7" spans="1:9" x14ac:dyDescent="0.2">
      <c r="A7" s="576" t="s">
        <v>455</v>
      </c>
      <c r="B7" s="165"/>
      <c r="C7" s="165"/>
      <c r="D7" s="392">
        <v>40.630055689617805</v>
      </c>
      <c r="E7" s="445">
        <v>37.425793746650257</v>
      </c>
      <c r="F7" s="392">
        <v>40.630984235243119</v>
      </c>
      <c r="G7" s="445">
        <v>39.292786800182441</v>
      </c>
      <c r="H7" s="392">
        <v>40.228134039507587</v>
      </c>
      <c r="I7" s="445">
        <v>41.662352595911415</v>
      </c>
    </row>
    <row r="8" spans="1:9" x14ac:dyDescent="0.2">
      <c r="A8" s="537" t="s">
        <v>584</v>
      </c>
      <c r="B8" s="245"/>
      <c r="C8" s="245"/>
      <c r="D8" s="438">
        <v>90</v>
      </c>
      <c r="E8" s="446"/>
      <c r="F8" s="438">
        <v>90</v>
      </c>
      <c r="G8" s="446"/>
      <c r="H8" s="438">
        <v>90</v>
      </c>
      <c r="I8" s="446"/>
    </row>
    <row r="9" spans="1:9" x14ac:dyDescent="0.2">
      <c r="B9" s="132"/>
      <c r="C9" s="132"/>
      <c r="D9" s="132"/>
      <c r="E9" s="218"/>
      <c r="I9" s="160" t="s">
        <v>217</v>
      </c>
    </row>
    <row r="10" spans="1:9" x14ac:dyDescent="0.2">
      <c r="A10" s="399" t="s">
        <v>565</v>
      </c>
      <c r="B10" s="243"/>
      <c r="C10" s="243"/>
      <c r="D10" s="243"/>
      <c r="E10" s="243"/>
      <c r="F10" s="243"/>
      <c r="G10" s="243"/>
      <c r="H10" s="243"/>
      <c r="I10" s="243"/>
    </row>
    <row r="11" spans="1:9" x14ac:dyDescent="0.2">
      <c r="A11" s="399" t="s">
        <v>544</v>
      </c>
      <c r="B11" s="243"/>
      <c r="C11" s="243"/>
      <c r="D11" s="243"/>
      <c r="E11" s="243"/>
      <c r="F11" s="243"/>
      <c r="G11" s="243"/>
      <c r="H11" s="243"/>
      <c r="I11" s="243"/>
    </row>
    <row r="12" spans="1:9" x14ac:dyDescent="0.2">
      <c r="A12" s="243"/>
      <c r="B12" s="243"/>
      <c r="C12" s="243"/>
      <c r="D12" s="243"/>
      <c r="E12" s="243"/>
      <c r="F12" s="243"/>
      <c r="G12" s="243"/>
      <c r="H12" s="243"/>
      <c r="I12" s="243"/>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20" t="s">
        <v>458</v>
      </c>
      <c r="B1" s="820"/>
      <c r="C1" s="820"/>
      <c r="D1" s="820"/>
      <c r="E1" s="247"/>
      <c r="F1" s="1"/>
      <c r="G1" s="1"/>
      <c r="H1" s="1"/>
      <c r="I1" s="1"/>
    </row>
    <row r="2" spans="1:40" ht="15" x14ac:dyDescent="0.2">
      <c r="A2" s="820"/>
      <c r="B2" s="820"/>
      <c r="C2" s="820"/>
      <c r="D2" s="820"/>
      <c r="E2" s="247"/>
      <c r="F2" s="1"/>
      <c r="G2" s="206"/>
      <c r="H2" s="242"/>
      <c r="I2" s="241" t="s">
        <v>149</v>
      </c>
    </row>
    <row r="3" spans="1:40" x14ac:dyDescent="0.2">
      <c r="A3" s="246"/>
      <c r="B3" s="829">
        <f>INDICE!A3</f>
        <v>46265</v>
      </c>
      <c r="C3" s="830">
        <v>41671</v>
      </c>
      <c r="D3" s="829">
        <f>DATE(YEAR(B3),MONTH(B3)-1,1)</f>
        <v>46204</v>
      </c>
      <c r="E3" s="830"/>
      <c r="F3" s="829">
        <f>DATE(YEAR(B3)-1,MONTH(B3),1)</f>
        <v>45870</v>
      </c>
      <c r="G3" s="830"/>
      <c r="H3" s="776" t="s">
        <v>413</v>
      </c>
      <c r="I3" s="776"/>
    </row>
    <row r="4" spans="1:40" x14ac:dyDescent="0.2">
      <c r="A4" s="213"/>
      <c r="B4" s="183" t="s">
        <v>47</v>
      </c>
      <c r="C4" s="183" t="s">
        <v>106</v>
      </c>
      <c r="D4" s="183" t="s">
        <v>47</v>
      </c>
      <c r="E4" s="183" t="s">
        <v>106</v>
      </c>
      <c r="F4" s="183" t="s">
        <v>47</v>
      </c>
      <c r="G4" s="183" t="s">
        <v>106</v>
      </c>
      <c r="H4" s="672">
        <f>D3</f>
        <v>46204</v>
      </c>
      <c r="I4" s="672">
        <f>F3</f>
        <v>45870</v>
      </c>
    </row>
    <row r="5" spans="1:40" x14ac:dyDescent="0.2">
      <c r="A5" s="536" t="s">
        <v>48</v>
      </c>
      <c r="B5" s="232">
        <v>644.17999999999995</v>
      </c>
      <c r="C5" s="239">
        <v>11.652450970727054</v>
      </c>
      <c r="D5" s="232">
        <v>644.33500000000004</v>
      </c>
      <c r="E5" s="239">
        <v>11.655003854642883</v>
      </c>
      <c r="F5" s="232">
        <v>576.61</v>
      </c>
      <c r="G5" s="239">
        <v>10.435352609625406</v>
      </c>
      <c r="H5" s="72">
        <v>-2.4055809478002343E-2</v>
      </c>
      <c r="I5" s="392">
        <v>11.7184925686339</v>
      </c>
    </row>
    <row r="6" spans="1:40" x14ac:dyDescent="0.2">
      <c r="A6" s="576" t="s">
        <v>49</v>
      </c>
      <c r="B6" s="232">
        <v>330.24</v>
      </c>
      <c r="C6" s="239">
        <v>5.9736493038792</v>
      </c>
      <c r="D6" s="232">
        <v>330.24</v>
      </c>
      <c r="E6" s="239">
        <v>5.9735207197455749</v>
      </c>
      <c r="F6" s="232">
        <v>330.24</v>
      </c>
      <c r="G6" s="239">
        <v>5.9766061043039382</v>
      </c>
      <c r="H6" s="392">
        <v>0</v>
      </c>
      <c r="I6" s="392">
        <v>0</v>
      </c>
    </row>
    <row r="7" spans="1:40" x14ac:dyDescent="0.2">
      <c r="A7" s="576" t="s">
        <v>120</v>
      </c>
      <c r="B7" s="232">
        <v>2926.6770000000001</v>
      </c>
      <c r="C7" s="239">
        <v>52.940110294722821</v>
      </c>
      <c r="D7" s="232">
        <v>2926.6410000000001</v>
      </c>
      <c r="E7" s="239">
        <v>52.938319563823008</v>
      </c>
      <c r="F7" s="232">
        <v>2991.6170000000002</v>
      </c>
      <c r="G7" s="239">
        <v>54.1415831635763</v>
      </c>
      <c r="H7" s="72">
        <v>1.2300791248416941E-3</v>
      </c>
      <c r="I7" s="392">
        <v>-2.1707324166161661</v>
      </c>
    </row>
    <row r="8" spans="1:40" x14ac:dyDescent="0.2">
      <c r="A8" s="576" t="s">
        <v>121</v>
      </c>
      <c r="B8" s="232">
        <v>21</v>
      </c>
      <c r="C8" s="239">
        <v>0.37986505384406249</v>
      </c>
      <c r="D8" s="232">
        <v>21</v>
      </c>
      <c r="E8" s="239">
        <v>0.37985687716405364</v>
      </c>
      <c r="F8" s="232">
        <v>21</v>
      </c>
      <c r="G8" s="239">
        <v>0.38005307712688557</v>
      </c>
      <c r="H8" s="427">
        <v>0</v>
      </c>
      <c r="I8" s="392">
        <v>0</v>
      </c>
    </row>
    <row r="9" spans="1:40" x14ac:dyDescent="0.2">
      <c r="A9" s="537" t="s">
        <v>358</v>
      </c>
      <c r="B9" s="438">
        <v>1606.182</v>
      </c>
      <c r="C9" s="443">
        <v>29.053924376826856</v>
      </c>
      <c r="D9" s="438">
        <v>1606.182</v>
      </c>
      <c r="E9" s="443">
        <v>29.053298984624476</v>
      </c>
      <c r="F9" s="438">
        <v>1606.077</v>
      </c>
      <c r="G9" s="443">
        <v>29.066405045367478</v>
      </c>
      <c r="H9" s="427">
        <v>0</v>
      </c>
      <c r="I9" s="72">
        <v>6.5376691154918594E-3</v>
      </c>
    </row>
    <row r="10" spans="1:40" s="68" customFormat="1" x14ac:dyDescent="0.2">
      <c r="A10" s="75" t="s">
        <v>114</v>
      </c>
      <c r="B10" s="76">
        <v>5528.2790000000005</v>
      </c>
      <c r="C10" s="244">
        <v>100</v>
      </c>
      <c r="D10" s="76">
        <v>5528.3980000000001</v>
      </c>
      <c r="E10" s="244">
        <v>100</v>
      </c>
      <c r="F10" s="76">
        <v>5525.5439999999999</v>
      </c>
      <c r="G10" s="244">
        <v>100</v>
      </c>
      <c r="H10" s="624">
        <v>-2.152522303923978E-3</v>
      </c>
      <c r="I10" s="77">
        <v>4.9497388854393018E-2</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2"/>
      <c r="C11" s="132"/>
      <c r="D11" s="132"/>
      <c r="E11" s="132"/>
      <c r="F11" s="1"/>
      <c r="G11" s="1"/>
      <c r="H11" s="1"/>
      <c r="I11" s="160" t="s">
        <v>217</v>
      </c>
    </row>
    <row r="12" spans="1:40" s="235" customFormat="1" ht="12.75" x14ac:dyDescent="0.2">
      <c r="A12" s="441" t="s">
        <v>485</v>
      </c>
      <c r="B12" s="236"/>
      <c r="C12" s="236"/>
      <c r="D12" s="237"/>
      <c r="E12" s="237"/>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H12" s="236"/>
      <c r="AI12" s="236"/>
      <c r="AJ12" s="236"/>
      <c r="AK12" s="236"/>
      <c r="AL12" s="236"/>
    </row>
    <row r="13" spans="1:40" x14ac:dyDescent="0.2">
      <c r="A13" s="132" t="s">
        <v>456</v>
      </c>
      <c r="B13" s="243"/>
      <c r="C13" s="243"/>
      <c r="D13" s="243"/>
      <c r="E13" s="243"/>
      <c r="F13" s="243"/>
      <c r="G13" s="243"/>
      <c r="H13" s="243"/>
      <c r="I13" s="243"/>
    </row>
    <row r="14" spans="1:40" x14ac:dyDescent="0.2">
      <c r="A14" s="426" t="s">
        <v>523</v>
      </c>
      <c r="B14" s="243"/>
      <c r="C14" s="243"/>
      <c r="D14" s="243"/>
      <c r="E14" s="243"/>
      <c r="F14" s="243"/>
      <c r="G14" s="243"/>
      <c r="H14" s="243"/>
      <c r="I14" s="243"/>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12" priority="5" operator="between">
      <formula>-0.5</formula>
      <formula>0.5</formula>
    </cfRule>
    <cfRule type="cellIs" dxfId="11" priority="6" operator="between">
      <formula>0</formula>
      <formula>0.49</formula>
    </cfRule>
  </conditionalFormatting>
  <conditionalFormatting sqref="H6">
    <cfRule type="cellIs" dxfId="10" priority="20" operator="equal">
      <formula>0</formula>
    </cfRule>
  </conditionalFormatting>
  <conditionalFormatting sqref="H7">
    <cfRule type="cellIs" dxfId="9" priority="1" operator="between">
      <formula>-0.5</formula>
      <formula>0.5</formula>
    </cfRule>
    <cfRule type="cellIs" dxfId="8" priority="2" operator="between">
      <formula>0</formula>
      <formula>0.49</formula>
    </cfRule>
  </conditionalFormatting>
  <conditionalFormatting sqref="I5:I8">
    <cfRule type="cellIs" dxfId="7" priority="49" operator="equal">
      <formula>0</formula>
    </cfRule>
  </conditionalFormatting>
  <conditionalFormatting sqref="I9">
    <cfRule type="cellIs" dxfId="6" priority="3" operator="between">
      <formula>-0.5</formula>
      <formula>0.5</formula>
    </cfRule>
    <cfRule type="cellIs" dxfId="5" priority="4" operator="between">
      <formula>0</formula>
      <formula>0.49</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19" customWidth="1"/>
    <col min="2" max="2" width="11" style="219"/>
    <col min="3" max="3" width="11.625" style="219" customWidth="1"/>
    <col min="4" max="4" width="11" style="219"/>
    <col min="5" max="5" width="11.625" style="219" customWidth="1"/>
    <col min="6" max="6" width="11" style="219"/>
    <col min="7" max="7" width="11.625" style="219" customWidth="1"/>
    <col min="8" max="9" width="10.5" style="219" customWidth="1"/>
    <col min="10" max="12" width="11" style="219"/>
    <col min="13" max="47" width="11" style="11"/>
    <col min="48" max="16384" width="11" style="219"/>
  </cols>
  <sheetData>
    <row r="1" spans="1:47" x14ac:dyDescent="0.2">
      <c r="A1" s="820" t="s">
        <v>40</v>
      </c>
      <c r="B1" s="820"/>
      <c r="C1" s="820"/>
      <c r="D1" s="11"/>
      <c r="E1" s="11"/>
      <c r="F1" s="11"/>
      <c r="G1" s="11"/>
      <c r="H1" s="11"/>
      <c r="I1" s="11"/>
      <c r="J1" s="11"/>
      <c r="K1" s="11"/>
      <c r="L1" s="11"/>
    </row>
    <row r="2" spans="1:47" x14ac:dyDescent="0.2">
      <c r="A2" s="820"/>
      <c r="B2" s="820"/>
      <c r="C2" s="820"/>
      <c r="D2" s="252"/>
      <c r="E2" s="11"/>
      <c r="F2" s="11"/>
      <c r="H2" s="11"/>
      <c r="I2" s="11"/>
      <c r="J2" s="11"/>
      <c r="K2" s="11"/>
    </row>
    <row r="3" spans="1:47" x14ac:dyDescent="0.2">
      <c r="A3" s="251"/>
      <c r="B3" s="11"/>
      <c r="C3" s="11"/>
      <c r="D3" s="11"/>
      <c r="E3" s="11"/>
      <c r="F3" s="11"/>
      <c r="G3" s="11"/>
      <c r="H3" s="220"/>
      <c r="I3" s="241" t="s">
        <v>487</v>
      </c>
      <c r="J3" s="11"/>
      <c r="K3" s="11"/>
      <c r="L3" s="11"/>
    </row>
    <row r="4" spans="1:47" x14ac:dyDescent="0.2">
      <c r="A4" s="11"/>
      <c r="B4" s="829">
        <f>INDICE!A3</f>
        <v>46265</v>
      </c>
      <c r="C4" s="830">
        <v>41671</v>
      </c>
      <c r="D4" s="829">
        <f>DATE(YEAR(B4),MONTH(B4)-1,1)</f>
        <v>46204</v>
      </c>
      <c r="E4" s="830"/>
      <c r="F4" s="829">
        <f>DATE(YEAR(B4)-1,MONTH(B4),1)</f>
        <v>45870</v>
      </c>
      <c r="G4" s="830"/>
      <c r="H4" s="776" t="s">
        <v>413</v>
      </c>
      <c r="I4" s="776"/>
      <c r="J4" s="11"/>
      <c r="K4" s="11"/>
      <c r="L4" s="11"/>
    </row>
    <row r="5" spans="1:47" x14ac:dyDescent="0.2">
      <c r="A5" s="251"/>
      <c r="B5" s="183" t="s">
        <v>54</v>
      </c>
      <c r="C5" s="183" t="s">
        <v>106</v>
      </c>
      <c r="D5" s="183" t="s">
        <v>54</v>
      </c>
      <c r="E5" s="183" t="s">
        <v>106</v>
      </c>
      <c r="F5" s="183" t="s">
        <v>54</v>
      </c>
      <c r="G5" s="183" t="s">
        <v>106</v>
      </c>
      <c r="H5" s="278">
        <f>D4</f>
        <v>46204</v>
      </c>
      <c r="I5" s="278">
        <f>F4</f>
        <v>45870</v>
      </c>
      <c r="J5" s="11"/>
      <c r="K5" s="11"/>
      <c r="L5" s="11"/>
    </row>
    <row r="6" spans="1:47" ht="15" customHeight="1" x14ac:dyDescent="0.2">
      <c r="A6" s="11" t="s">
        <v>363</v>
      </c>
      <c r="B6" s="222">
        <v>12662.138349999997</v>
      </c>
      <c r="C6" s="221">
        <v>32.401395830841878</v>
      </c>
      <c r="D6" s="222">
        <v>11498.462820000001</v>
      </c>
      <c r="E6" s="221">
        <v>30.66465204580539</v>
      </c>
      <c r="F6" s="222">
        <v>15573.422789999999</v>
      </c>
      <c r="G6" s="221">
        <v>33.668936605910872</v>
      </c>
      <c r="H6" s="221">
        <v>10.120270406718562</v>
      </c>
      <c r="I6" s="221">
        <v>-18.693927977537438</v>
      </c>
      <c r="J6" s="11"/>
      <c r="K6" s="11"/>
      <c r="L6" s="11"/>
    </row>
    <row r="7" spans="1:47" x14ac:dyDescent="0.2">
      <c r="A7" s="250" t="s">
        <v>362</v>
      </c>
      <c r="B7" s="222">
        <v>26416.851999999999</v>
      </c>
      <c r="C7" s="221">
        <v>67.598604169158122</v>
      </c>
      <c r="D7" s="222">
        <v>25998.987999999998</v>
      </c>
      <c r="E7" s="221">
        <v>69.335347954194603</v>
      </c>
      <c r="F7" s="222">
        <v>30681.15</v>
      </c>
      <c r="G7" s="221">
        <v>66.331063394089128</v>
      </c>
      <c r="H7" s="72">
        <v>1.6072317891757997</v>
      </c>
      <c r="I7" s="648">
        <v>-13.898755424747778</v>
      </c>
      <c r="J7" s="11"/>
      <c r="K7" s="11"/>
      <c r="L7" s="11"/>
    </row>
    <row r="8" spans="1:47" x14ac:dyDescent="0.2">
      <c r="A8" s="172" t="s">
        <v>114</v>
      </c>
      <c r="B8" s="173">
        <v>39078.990349999993</v>
      </c>
      <c r="C8" s="174">
        <v>100</v>
      </c>
      <c r="D8" s="173">
        <v>37497.450819999998</v>
      </c>
      <c r="E8" s="174">
        <v>100</v>
      </c>
      <c r="F8" s="173">
        <v>46254.572789999998</v>
      </c>
      <c r="G8" s="174">
        <v>100</v>
      </c>
      <c r="H8" s="77">
        <v>4.2177254597703193</v>
      </c>
      <c r="I8" s="77">
        <v>-15.513239031690571</v>
      </c>
      <c r="J8" s="222"/>
      <c r="K8" s="11"/>
    </row>
    <row r="9" spans="1:47" s="235" customFormat="1" x14ac:dyDescent="0.2">
      <c r="A9" s="11"/>
      <c r="B9" s="11"/>
      <c r="C9" s="11"/>
      <c r="D9" s="11"/>
      <c r="E9" s="11"/>
      <c r="F9" s="11"/>
      <c r="H9" s="11"/>
      <c r="I9" s="160" t="s">
        <v>217</v>
      </c>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row>
    <row r="10" spans="1:47" x14ac:dyDescent="0.2">
      <c r="A10" s="441" t="s">
        <v>485</v>
      </c>
      <c r="B10" s="236"/>
      <c r="C10" s="237"/>
      <c r="D10" s="236"/>
      <c r="E10" s="236"/>
      <c r="F10" s="236"/>
      <c r="G10" s="236"/>
      <c r="H10" s="11"/>
      <c r="I10" s="11"/>
      <c r="J10" s="11"/>
      <c r="K10" s="11"/>
      <c r="L10" s="11"/>
    </row>
    <row r="11" spans="1:47" x14ac:dyDescent="0.2">
      <c r="A11" s="132" t="s">
        <v>486</v>
      </c>
      <c r="B11" s="11"/>
      <c r="C11" s="249"/>
      <c r="D11" s="11"/>
      <c r="E11" s="11"/>
      <c r="F11" s="11"/>
      <c r="G11" s="11"/>
      <c r="H11" s="11"/>
      <c r="I11" s="11"/>
      <c r="J11" s="11"/>
      <c r="K11" s="11"/>
      <c r="L11" s="11"/>
    </row>
    <row r="12" spans="1:47" x14ac:dyDescent="0.2">
      <c r="A12" s="132" t="s">
        <v>456</v>
      </c>
      <c r="B12" s="11"/>
      <c r="C12" s="11"/>
      <c r="D12" s="11"/>
      <c r="E12" s="11"/>
      <c r="F12" s="11"/>
      <c r="G12" s="11"/>
      <c r="H12" s="11"/>
      <c r="I12" s="11"/>
      <c r="J12" s="11"/>
      <c r="K12" s="11"/>
      <c r="L12" s="11"/>
    </row>
    <row r="13" spans="1:47" x14ac:dyDescent="0.2">
      <c r="A13" s="11"/>
      <c r="B13" s="11"/>
      <c r="C13" s="11"/>
      <c r="D13" s="222"/>
      <c r="E13" s="11"/>
      <c r="F13" s="11"/>
      <c r="G13" s="11"/>
      <c r="H13" s="11"/>
      <c r="I13" s="11"/>
      <c r="J13" s="11"/>
      <c r="K13" s="11"/>
      <c r="L13" s="11"/>
    </row>
    <row r="14" spans="1:47" x14ac:dyDescent="0.2">
      <c r="A14" s="11"/>
      <c r="B14" s="222"/>
      <c r="C14" s="11"/>
      <c r="D14" s="222"/>
      <c r="E14" s="222"/>
      <c r="F14" s="615"/>
      <c r="G14" s="11"/>
      <c r="H14" s="11"/>
      <c r="I14" s="11"/>
      <c r="J14" s="11"/>
      <c r="K14" s="11"/>
      <c r="L14" s="11"/>
    </row>
    <row r="15" spans="1:47" x14ac:dyDescent="0.2">
      <c r="A15" s="11"/>
      <c r="B15" s="222"/>
      <c r="C15" s="11"/>
      <c r="D15" s="11"/>
      <c r="E15" s="11"/>
      <c r="F15" s="11"/>
      <c r="G15" s="11"/>
      <c r="H15" s="11"/>
      <c r="I15" s="11"/>
      <c r="J15" s="11"/>
      <c r="K15" s="11"/>
      <c r="L15" s="11"/>
    </row>
    <row r="16" spans="1:47" s="11" customFormat="1" x14ac:dyDescent="0.2"/>
    <row r="17" spans="2:13" s="11" customFormat="1" x14ac:dyDescent="0.2">
      <c r="B17" s="222"/>
    </row>
    <row r="18" spans="2:13" s="11" customFormat="1" x14ac:dyDescent="0.2">
      <c r="B18" s="222"/>
    </row>
    <row r="19" spans="2:13" s="11" customFormat="1" x14ac:dyDescent="0.2">
      <c r="M19" s="11" t="s">
        <v>361</v>
      </c>
    </row>
    <row r="20" spans="2:13" s="11" customFormat="1" x14ac:dyDescent="0.2"/>
    <row r="21" spans="2:13" s="11" customFormat="1" x14ac:dyDescent="0.2">
      <c r="C21" s="222"/>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4" priority="1" operator="between">
      <formula>-0.5</formula>
      <formula>0.5</formula>
    </cfRule>
    <cfRule type="cellIs" dxfId="3"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39"/>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31" t="s">
        <v>1</v>
      </c>
      <c r="B1" s="831"/>
      <c r="C1" s="831"/>
      <c r="D1" s="831"/>
      <c r="E1" s="253"/>
      <c r="F1" s="253"/>
      <c r="G1" s="254"/>
    </row>
    <row r="2" spans="1:7" x14ac:dyDescent="0.2">
      <c r="A2" s="831"/>
      <c r="B2" s="831"/>
      <c r="C2" s="831"/>
      <c r="D2" s="831"/>
      <c r="E2" s="254"/>
      <c r="F2" s="254"/>
      <c r="G2" s="254"/>
    </row>
    <row r="3" spans="1:7" x14ac:dyDescent="0.2">
      <c r="A3" s="398"/>
      <c r="B3" s="398"/>
      <c r="C3" s="398"/>
      <c r="D3" s="254"/>
      <c r="E3" s="254"/>
      <c r="F3" s="254"/>
      <c r="G3" s="254"/>
    </row>
    <row r="4" spans="1:7" x14ac:dyDescent="0.2">
      <c r="A4" s="253" t="s">
        <v>364</v>
      </c>
      <c r="B4" s="254"/>
      <c r="C4" s="254"/>
      <c r="D4" s="254"/>
      <c r="E4" s="254"/>
      <c r="F4" s="254"/>
      <c r="G4" s="254"/>
    </row>
    <row r="5" spans="1:7" x14ac:dyDescent="0.2">
      <c r="A5" s="255"/>
      <c r="B5" s="255" t="s">
        <v>365</v>
      </c>
      <c r="C5" s="255" t="s">
        <v>366</v>
      </c>
      <c r="D5" s="255" t="s">
        <v>367</v>
      </c>
      <c r="E5" s="255" t="s">
        <v>368</v>
      </c>
      <c r="F5" s="255" t="s">
        <v>54</v>
      </c>
      <c r="G5" s="254"/>
    </row>
    <row r="6" spans="1:7" x14ac:dyDescent="0.2">
      <c r="A6" s="256" t="s">
        <v>365</v>
      </c>
      <c r="B6" s="257">
        <v>1</v>
      </c>
      <c r="C6" s="257">
        <v>238.8</v>
      </c>
      <c r="D6" s="257">
        <v>0.23880000000000001</v>
      </c>
      <c r="E6" s="258" t="s">
        <v>369</v>
      </c>
      <c r="F6" s="258">
        <v>0.27779999999999999</v>
      </c>
      <c r="G6" s="254"/>
    </row>
    <row r="7" spans="1:7" x14ac:dyDescent="0.2">
      <c r="A7" s="253" t="s">
        <v>366</v>
      </c>
      <c r="B7" s="259" t="s">
        <v>370</v>
      </c>
      <c r="C7" s="254">
        <v>1</v>
      </c>
      <c r="D7" s="260" t="s">
        <v>371</v>
      </c>
      <c r="E7" s="260" t="s">
        <v>372</v>
      </c>
      <c r="F7" s="259" t="s">
        <v>373</v>
      </c>
      <c r="G7" s="254"/>
    </row>
    <row r="8" spans="1:7" x14ac:dyDescent="0.2">
      <c r="A8" s="253" t="s">
        <v>367</v>
      </c>
      <c r="B8" s="259">
        <v>4.1867999999999999</v>
      </c>
      <c r="C8" s="260" t="s">
        <v>374</v>
      </c>
      <c r="D8" s="254">
        <v>1</v>
      </c>
      <c r="E8" s="260" t="s">
        <v>375</v>
      </c>
      <c r="F8" s="259">
        <v>1.163</v>
      </c>
      <c r="G8" s="254"/>
    </row>
    <row r="9" spans="1:7" x14ac:dyDescent="0.2">
      <c r="A9" s="253" t="s">
        <v>368</v>
      </c>
      <c r="B9" s="259" t="s">
        <v>376</v>
      </c>
      <c r="C9" s="260" t="s">
        <v>377</v>
      </c>
      <c r="D9" s="260" t="s">
        <v>378</v>
      </c>
      <c r="E9" s="259">
        <v>1</v>
      </c>
      <c r="F9" s="261">
        <v>11630</v>
      </c>
      <c r="G9" s="254"/>
    </row>
    <row r="10" spans="1:7" x14ac:dyDescent="0.2">
      <c r="A10" s="262" t="s">
        <v>54</v>
      </c>
      <c r="B10" s="263">
        <v>3.6</v>
      </c>
      <c r="C10" s="263">
        <v>860</v>
      </c>
      <c r="D10" s="263">
        <v>0.86</v>
      </c>
      <c r="E10" s="264" t="s">
        <v>379</v>
      </c>
      <c r="F10" s="263">
        <v>1</v>
      </c>
      <c r="G10" s="254"/>
    </row>
    <row r="11" spans="1:7" x14ac:dyDescent="0.2">
      <c r="A11" s="253"/>
      <c r="B11" s="254"/>
      <c r="C11" s="254"/>
      <c r="D11" s="254"/>
      <c r="E11" s="259"/>
      <c r="F11" s="254"/>
      <c r="G11" s="254"/>
    </row>
    <row r="12" spans="1:7" x14ac:dyDescent="0.2">
      <c r="A12" s="253"/>
      <c r="B12" s="254"/>
      <c r="C12" s="254"/>
      <c r="D12" s="254"/>
      <c r="E12" s="259"/>
      <c r="F12" s="254"/>
      <c r="G12" s="254"/>
    </row>
    <row r="13" spans="1:7" x14ac:dyDescent="0.2">
      <c r="A13" s="253" t="s">
        <v>380</v>
      </c>
      <c r="B13" s="254"/>
      <c r="C13" s="254"/>
      <c r="D13" s="254"/>
      <c r="E13" s="254"/>
      <c r="F13" s="254"/>
      <c r="G13" s="254"/>
    </row>
    <row r="14" spans="1:7" x14ac:dyDescent="0.2">
      <c r="A14" s="255"/>
      <c r="B14" s="265" t="s">
        <v>381</v>
      </c>
      <c r="C14" s="255" t="s">
        <v>382</v>
      </c>
      <c r="D14" s="255" t="s">
        <v>383</v>
      </c>
      <c r="E14" s="255" t="s">
        <v>384</v>
      </c>
      <c r="F14" s="255" t="s">
        <v>385</v>
      </c>
      <c r="G14" s="254"/>
    </row>
    <row r="15" spans="1:7" x14ac:dyDescent="0.2">
      <c r="A15" s="256" t="s">
        <v>381</v>
      </c>
      <c r="B15" s="257">
        <v>1</v>
      </c>
      <c r="C15" s="257">
        <v>2.3810000000000001E-2</v>
      </c>
      <c r="D15" s="257">
        <v>0.13370000000000001</v>
      </c>
      <c r="E15" s="257">
        <v>3.7850000000000001</v>
      </c>
      <c r="F15" s="257">
        <v>3.8E-3</v>
      </c>
      <c r="G15" s="254"/>
    </row>
    <row r="16" spans="1:7" x14ac:dyDescent="0.2">
      <c r="A16" s="253" t="s">
        <v>382</v>
      </c>
      <c r="B16" s="254">
        <v>42</v>
      </c>
      <c r="C16" s="254">
        <v>1</v>
      </c>
      <c r="D16" s="254">
        <v>5.6150000000000002</v>
      </c>
      <c r="E16" s="254">
        <v>159</v>
      </c>
      <c r="F16" s="254">
        <v>0.159</v>
      </c>
      <c r="G16" s="254"/>
    </row>
    <row r="17" spans="1:7" x14ac:dyDescent="0.2">
      <c r="A17" s="253" t="s">
        <v>383</v>
      </c>
      <c r="B17" s="254">
        <v>7.48</v>
      </c>
      <c r="C17" s="254">
        <v>0.17810000000000001</v>
      </c>
      <c r="D17" s="254">
        <v>1</v>
      </c>
      <c r="E17" s="254">
        <v>28.3</v>
      </c>
      <c r="F17" s="254">
        <v>2.8299999999999999E-2</v>
      </c>
      <c r="G17" s="254"/>
    </row>
    <row r="18" spans="1:7" x14ac:dyDescent="0.2">
      <c r="A18" s="253" t="s">
        <v>384</v>
      </c>
      <c r="B18" s="254">
        <v>0.26419999999999999</v>
      </c>
      <c r="C18" s="254">
        <v>6.3E-3</v>
      </c>
      <c r="D18" s="254">
        <v>3.5299999999999998E-2</v>
      </c>
      <c r="E18" s="254">
        <v>1</v>
      </c>
      <c r="F18" s="254">
        <v>1E-3</v>
      </c>
      <c r="G18" s="254"/>
    </row>
    <row r="19" spans="1:7" x14ac:dyDescent="0.2">
      <c r="A19" s="262" t="s">
        <v>385</v>
      </c>
      <c r="B19" s="263">
        <v>264.2</v>
      </c>
      <c r="C19" s="263">
        <v>6.2889999999999997</v>
      </c>
      <c r="D19" s="263">
        <v>35.314700000000002</v>
      </c>
      <c r="E19" s="266">
        <v>1000</v>
      </c>
      <c r="F19" s="263">
        <v>1</v>
      </c>
      <c r="G19" s="254"/>
    </row>
    <row r="20" spans="1:7" x14ac:dyDescent="0.2">
      <c r="A20" s="254"/>
      <c r="B20" s="254"/>
      <c r="C20" s="254"/>
      <c r="D20" s="254"/>
      <c r="E20" s="254"/>
      <c r="F20" s="254"/>
      <c r="G20" s="254"/>
    </row>
    <row r="21" spans="1:7" x14ac:dyDescent="0.2">
      <c r="A21" s="254"/>
      <c r="B21" s="254"/>
      <c r="C21" s="254"/>
      <c r="D21" s="254"/>
      <c r="E21" s="254"/>
      <c r="F21" s="254"/>
      <c r="G21" s="254"/>
    </row>
    <row r="22" spans="1:7" x14ac:dyDescent="0.2">
      <c r="A22" s="253" t="s">
        <v>386</v>
      </c>
      <c r="B22" s="254"/>
      <c r="C22" s="254"/>
      <c r="D22" s="254"/>
      <c r="E22" s="254"/>
      <c r="F22" s="254"/>
      <c r="G22" s="254"/>
    </row>
    <row r="23" spans="1:7" x14ac:dyDescent="0.2">
      <c r="A23" s="267" t="s">
        <v>262</v>
      </c>
      <c r="B23" s="267"/>
      <c r="C23" s="267"/>
      <c r="D23" s="267"/>
      <c r="E23" s="267"/>
      <c r="F23" s="267"/>
      <c r="G23" s="254"/>
    </row>
    <row r="24" spans="1:7" x14ac:dyDescent="0.2">
      <c r="A24" s="832" t="s">
        <v>387</v>
      </c>
      <c r="B24" s="832"/>
      <c r="C24" s="832"/>
      <c r="D24" s="833" t="s">
        <v>388</v>
      </c>
      <c r="E24" s="833"/>
      <c r="F24" s="833"/>
      <c r="G24" s="254"/>
    </row>
    <row r="25" spans="1:7" x14ac:dyDescent="0.2">
      <c r="A25" s="254"/>
      <c r="B25" s="254"/>
      <c r="C25" s="254"/>
      <c r="D25" s="254"/>
      <c r="E25" s="254"/>
      <c r="F25" s="254"/>
      <c r="G25" s="254"/>
    </row>
    <row r="26" spans="1:7" x14ac:dyDescent="0.2">
      <c r="A26" s="254"/>
      <c r="B26" s="254"/>
      <c r="C26" s="254"/>
      <c r="D26" s="254"/>
      <c r="E26" s="254"/>
      <c r="F26" s="254"/>
      <c r="G26" s="254"/>
    </row>
    <row r="27" spans="1:7" x14ac:dyDescent="0.2">
      <c r="A27" s="6" t="s">
        <v>389</v>
      </c>
      <c r="B27" s="254"/>
      <c r="C27" s="6"/>
      <c r="D27" s="253" t="s">
        <v>390</v>
      </c>
      <c r="E27" s="254"/>
      <c r="F27" s="254"/>
      <c r="G27" s="254"/>
    </row>
    <row r="28" spans="1:7" x14ac:dyDescent="0.2">
      <c r="A28" s="265" t="s">
        <v>262</v>
      </c>
      <c r="B28" s="255" t="s">
        <v>392</v>
      </c>
      <c r="C28" s="3"/>
      <c r="D28" s="256" t="s">
        <v>109</v>
      </c>
      <c r="E28" s="257"/>
      <c r="F28" s="258" t="s">
        <v>393</v>
      </c>
      <c r="G28" s="254"/>
    </row>
    <row r="29" spans="1:7" x14ac:dyDescent="0.2">
      <c r="A29" s="268" t="s">
        <v>545</v>
      </c>
      <c r="B29" s="269" t="s">
        <v>397</v>
      </c>
      <c r="C29" s="3"/>
      <c r="D29" s="262" t="s">
        <v>358</v>
      </c>
      <c r="E29" s="263"/>
      <c r="F29" s="264" t="s">
        <v>398</v>
      </c>
      <c r="G29" s="254"/>
    </row>
    <row r="30" spans="1:7" x14ac:dyDescent="0.2">
      <c r="A30" s="6" t="s">
        <v>607</v>
      </c>
      <c r="B30" s="679" t="s">
        <v>399</v>
      </c>
      <c r="C30" s="3"/>
      <c r="D30" s="253"/>
      <c r="E30" s="254"/>
      <c r="F30" s="259"/>
      <c r="G30" s="254"/>
    </row>
    <row r="31" spans="1:7" x14ac:dyDescent="0.2">
      <c r="A31" s="6" t="s">
        <v>608</v>
      </c>
      <c r="B31" s="679" t="s">
        <v>609</v>
      </c>
      <c r="C31" s="3"/>
      <c r="D31" s="253"/>
      <c r="E31" s="254"/>
      <c r="F31" s="259"/>
      <c r="G31" s="254"/>
    </row>
    <row r="32" spans="1:7" x14ac:dyDescent="0.2">
      <c r="A32" s="64" t="s">
        <v>606</v>
      </c>
      <c r="B32" s="270" t="s">
        <v>610</v>
      </c>
      <c r="C32" s="254"/>
      <c r="D32" s="254"/>
      <c r="E32" s="254"/>
      <c r="F32" s="254"/>
      <c r="G32" s="254"/>
    </row>
    <row r="33" spans="1:7" x14ac:dyDescent="0.2">
      <c r="A33" s="254" t="s">
        <v>604</v>
      </c>
      <c r="B33" s="679"/>
      <c r="C33" s="254"/>
      <c r="D33" s="254"/>
      <c r="E33" s="254"/>
      <c r="F33" s="254"/>
      <c r="G33" s="254"/>
    </row>
    <row r="34" spans="1:7" x14ac:dyDescent="0.2">
      <c r="A34" s="254" t="s">
        <v>605</v>
      </c>
      <c r="B34" s="254"/>
      <c r="C34" s="254"/>
      <c r="D34" s="254"/>
      <c r="E34" s="254"/>
      <c r="F34" s="254"/>
      <c r="G34" s="254"/>
    </row>
    <row r="35" spans="1:7" x14ac:dyDescent="0.2">
      <c r="A35" s="254"/>
      <c r="B35" s="254"/>
      <c r="C35" s="254"/>
      <c r="D35" s="254"/>
      <c r="E35" s="254"/>
      <c r="F35" s="254"/>
      <c r="G35" s="254"/>
    </row>
    <row r="36" spans="1:7" x14ac:dyDescent="0.2">
      <c r="A36" s="253" t="s">
        <v>391</v>
      </c>
      <c r="B36" s="254"/>
      <c r="C36" s="254"/>
      <c r="D36" s="254"/>
      <c r="E36" s="253" t="s">
        <v>400</v>
      </c>
      <c r="F36" s="254"/>
      <c r="G36" s="254"/>
    </row>
    <row r="37" spans="1:7" x14ac:dyDescent="0.2">
      <c r="A37" s="267" t="s">
        <v>394</v>
      </c>
      <c r="B37" s="267" t="s">
        <v>395</v>
      </c>
      <c r="C37" s="267" t="s">
        <v>396</v>
      </c>
      <c r="D37" s="254"/>
      <c r="E37" s="255"/>
      <c r="F37" s="255" t="s">
        <v>401</v>
      </c>
      <c r="G37" s="254"/>
    </row>
    <row r="38" spans="1:7" x14ac:dyDescent="0.2">
      <c r="A38" s="1"/>
      <c r="B38" s="1"/>
      <c r="C38" s="1"/>
      <c r="D38" s="1"/>
      <c r="E38" s="256" t="s">
        <v>402</v>
      </c>
      <c r="F38" s="271">
        <v>11.6</v>
      </c>
      <c r="G38" s="254"/>
    </row>
    <row r="39" spans="1:7" x14ac:dyDescent="0.2">
      <c r="A39" s="1"/>
      <c r="B39" s="1"/>
      <c r="C39" s="1"/>
      <c r="D39" s="1"/>
      <c r="E39" s="253" t="s">
        <v>48</v>
      </c>
      <c r="F39" s="271">
        <v>8.5299999999999994</v>
      </c>
      <c r="G39" s="254"/>
    </row>
    <row r="40" spans="1:7" ht="14.25" customHeight="1" x14ac:dyDescent="0.2">
      <c r="A40" s="1"/>
      <c r="B40" s="1"/>
      <c r="C40" s="1"/>
      <c r="D40" s="1"/>
      <c r="E40" s="253" t="s">
        <v>49</v>
      </c>
      <c r="F40" s="271">
        <v>7.88</v>
      </c>
      <c r="G40" s="254"/>
    </row>
    <row r="41" spans="1:7" ht="14.25" customHeight="1" x14ac:dyDescent="0.2">
      <c r="A41" s="1"/>
      <c r="B41" s="1"/>
      <c r="C41" s="1"/>
      <c r="D41" s="1"/>
      <c r="E41" s="580" t="s">
        <v>403</v>
      </c>
      <c r="F41" s="271">
        <v>7.93</v>
      </c>
      <c r="G41" s="254"/>
    </row>
    <row r="42" spans="1:7" x14ac:dyDescent="0.2">
      <c r="A42" s="1"/>
      <c r="B42" s="1"/>
      <c r="C42" s="1"/>
      <c r="D42" s="1"/>
      <c r="E42" s="253" t="s">
        <v>120</v>
      </c>
      <c r="F42" s="271">
        <v>7.46</v>
      </c>
      <c r="G42" s="254"/>
    </row>
    <row r="43" spans="1:7" x14ac:dyDescent="0.2">
      <c r="A43" s="1"/>
      <c r="B43" s="1"/>
      <c r="C43" s="1"/>
      <c r="D43" s="1"/>
      <c r="E43" s="253" t="s">
        <v>121</v>
      </c>
      <c r="F43" s="271">
        <v>6.66</v>
      </c>
      <c r="G43" s="254"/>
    </row>
    <row r="44" spans="1:7" x14ac:dyDescent="0.2">
      <c r="A44" s="1"/>
      <c r="B44" s="1"/>
      <c r="C44" s="1"/>
      <c r="D44" s="1"/>
      <c r="E44" s="262" t="s">
        <v>404</v>
      </c>
      <c r="F44" s="272">
        <v>8</v>
      </c>
      <c r="G44" s="254"/>
    </row>
    <row r="45" spans="1:7" x14ac:dyDescent="0.2">
      <c r="A45" s="254"/>
      <c r="B45" s="254"/>
      <c r="C45" s="254"/>
      <c r="D45" s="254"/>
      <c r="E45" s="254"/>
      <c r="F45" s="254"/>
      <c r="G45" s="254"/>
    </row>
    <row r="46" spans="1:7" ht="15" x14ac:dyDescent="0.25">
      <c r="A46" s="273" t="s">
        <v>554</v>
      </c>
      <c r="B46" s="254"/>
      <c r="C46" s="254"/>
      <c r="D46" s="254"/>
      <c r="E46" s="254"/>
      <c r="F46" s="254"/>
      <c r="G46" s="254"/>
    </row>
    <row r="47" spans="1:7" x14ac:dyDescent="0.2">
      <c r="A47" s="1" t="s">
        <v>555</v>
      </c>
      <c r="B47" s="254"/>
      <c r="C47" s="254"/>
      <c r="D47" s="254"/>
      <c r="E47" s="254"/>
      <c r="F47" s="254"/>
      <c r="G47" s="254"/>
    </row>
    <row r="48" spans="1:7" x14ac:dyDescent="0.2">
      <c r="A48" s="254"/>
      <c r="B48" s="254"/>
      <c r="C48" s="254"/>
      <c r="D48" s="254"/>
      <c r="E48" s="254"/>
      <c r="F48" s="254"/>
      <c r="G48" s="254"/>
    </row>
    <row r="49" spans="1:200" ht="15" x14ac:dyDescent="0.25">
      <c r="A49" s="273" t="s">
        <v>405</v>
      </c>
      <c r="B49" s="1"/>
      <c r="C49" s="1"/>
      <c r="D49" s="1"/>
      <c r="E49" s="1"/>
      <c r="F49" s="1"/>
      <c r="G49" s="1"/>
    </row>
    <row r="50" spans="1:200" ht="14.25" customHeight="1" x14ac:dyDescent="0.2">
      <c r="A50" s="834" t="s">
        <v>677</v>
      </c>
      <c r="B50" s="834"/>
      <c r="C50" s="834"/>
      <c r="D50" s="834"/>
      <c r="E50" s="834"/>
      <c r="F50" s="834"/>
      <c r="G50" s="834"/>
    </row>
    <row r="51" spans="1:200" x14ac:dyDescent="0.2">
      <c r="A51" s="834"/>
      <c r="B51" s="834"/>
      <c r="C51" s="834"/>
      <c r="D51" s="834"/>
      <c r="E51" s="834"/>
      <c r="F51" s="834"/>
      <c r="G51" s="834"/>
    </row>
    <row r="52" spans="1:200" ht="15" x14ac:dyDescent="0.25">
      <c r="A52" s="273" t="s">
        <v>406</v>
      </c>
      <c r="B52" s="1"/>
      <c r="C52" s="1"/>
      <c r="D52" s="1"/>
      <c r="E52" s="1"/>
      <c r="F52" s="1"/>
      <c r="G52" s="1"/>
    </row>
    <row r="53" spans="1:200" x14ac:dyDescent="0.2">
      <c r="A53" s="1" t="s">
        <v>550</v>
      </c>
      <c r="B53" s="1"/>
      <c r="C53" s="1"/>
      <c r="D53" s="1"/>
      <c r="E53" s="1"/>
      <c r="F53" s="1"/>
      <c r="G53" s="1"/>
    </row>
    <row r="54" spans="1:200" x14ac:dyDescent="0.2">
      <c r="A54" s="1" t="s">
        <v>667</v>
      </c>
      <c r="B54" s="1"/>
      <c r="C54" s="1"/>
      <c r="D54" s="1"/>
      <c r="E54" s="1"/>
      <c r="F54" s="1"/>
      <c r="G54" s="1"/>
    </row>
    <row r="55" spans="1:200" x14ac:dyDescent="0.2">
      <c r="A55" s="1" t="s">
        <v>668</v>
      </c>
      <c r="B55" s="1"/>
      <c r="C55" s="1"/>
      <c r="D55" s="1"/>
      <c r="E55" s="1"/>
      <c r="F55" s="1"/>
      <c r="G55" s="1"/>
    </row>
    <row r="56" spans="1:200" x14ac:dyDescent="0.2">
      <c r="A56" s="1"/>
      <c r="B56" s="1"/>
      <c r="C56" s="1"/>
      <c r="D56" s="1"/>
      <c r="E56" s="1"/>
      <c r="F56" s="1"/>
      <c r="G56" s="1"/>
    </row>
    <row r="57" spans="1:200" ht="15" x14ac:dyDescent="0.25">
      <c r="A57" s="273" t="s">
        <v>407</v>
      </c>
      <c r="B57" s="1"/>
      <c r="C57" s="1"/>
      <c r="D57" s="1"/>
      <c r="E57" s="1"/>
      <c r="F57" s="1"/>
      <c r="G57" s="1"/>
    </row>
    <row r="58" spans="1:200" ht="14.25" customHeight="1" x14ac:dyDescent="0.2">
      <c r="A58" s="834" t="s">
        <v>593</v>
      </c>
      <c r="B58" s="834"/>
      <c r="C58" s="834"/>
      <c r="D58" s="834"/>
      <c r="E58" s="834"/>
      <c r="F58" s="834"/>
      <c r="G58" s="834"/>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row>
    <row r="59" spans="1:200" x14ac:dyDescent="0.2">
      <c r="A59" s="834"/>
      <c r="B59" s="834"/>
      <c r="C59" s="834"/>
      <c r="D59" s="834"/>
      <c r="E59" s="834"/>
      <c r="F59" s="834"/>
      <c r="G59" s="834"/>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34"/>
      <c r="B60" s="834"/>
      <c r="C60" s="834"/>
      <c r="D60" s="834"/>
      <c r="E60" s="834"/>
      <c r="F60" s="834"/>
      <c r="G60" s="834"/>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34"/>
      <c r="B61" s="834"/>
      <c r="C61" s="834"/>
      <c r="D61" s="834"/>
      <c r="E61" s="834"/>
      <c r="F61" s="834"/>
      <c r="G61" s="834"/>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34"/>
      <c r="B62" s="834"/>
      <c r="C62" s="834"/>
      <c r="D62" s="834"/>
      <c r="E62" s="834"/>
      <c r="F62" s="834"/>
      <c r="G62" s="834"/>
    </row>
    <row r="63" spans="1:200" ht="15" x14ac:dyDescent="0.25">
      <c r="A63" s="273" t="s">
        <v>522</v>
      </c>
      <c r="B63" s="1"/>
      <c r="C63" s="1"/>
      <c r="D63" s="1"/>
      <c r="E63" s="1"/>
      <c r="F63" s="1"/>
      <c r="G63" s="1"/>
    </row>
    <row r="64" spans="1:200" x14ac:dyDescent="0.2">
      <c r="A64" s="1" t="s">
        <v>547</v>
      </c>
      <c r="B64" s="1"/>
      <c r="C64" s="1"/>
      <c r="D64" s="1"/>
      <c r="E64" s="1"/>
      <c r="F64" s="1"/>
      <c r="G64" s="1"/>
    </row>
    <row r="65" spans="1:7" x14ac:dyDescent="0.2">
      <c r="A65" s="1" t="s">
        <v>546</v>
      </c>
      <c r="B65" s="1"/>
      <c r="C65" s="1"/>
      <c r="D65" s="1"/>
      <c r="E65" s="1"/>
      <c r="F65" s="1"/>
      <c r="G65" s="1"/>
    </row>
    <row r="66" spans="1:7" x14ac:dyDescent="0.2">
      <c r="A66" s="1"/>
      <c r="B66" s="1"/>
      <c r="C66" s="1"/>
      <c r="D66" s="1"/>
      <c r="E66" s="1"/>
      <c r="F66" s="1"/>
      <c r="G66" s="1"/>
    </row>
    <row r="67" spans="1:7" ht="15" x14ac:dyDescent="0.25">
      <c r="A67" s="273" t="s">
        <v>590</v>
      </c>
      <c r="B67" s="1"/>
      <c r="C67" s="1"/>
      <c r="D67" s="1"/>
      <c r="E67" s="1"/>
      <c r="F67" s="1"/>
      <c r="G67" s="1"/>
    </row>
    <row r="68" spans="1:7" x14ac:dyDescent="0.2">
      <c r="A68" s="1" t="s">
        <v>548</v>
      </c>
      <c r="B68" s="1"/>
      <c r="C68" s="1"/>
      <c r="D68" s="1"/>
      <c r="E68" s="1"/>
      <c r="F68" s="1"/>
      <c r="G68" s="1"/>
    </row>
    <row r="69" spans="1:7" x14ac:dyDescent="0.2">
      <c r="A69" s="1" t="s">
        <v>549</v>
      </c>
      <c r="B69" s="1"/>
      <c r="C69" s="1"/>
      <c r="D69" s="1"/>
      <c r="E69" s="1"/>
      <c r="F69" s="1"/>
      <c r="G69" s="1"/>
    </row>
    <row r="70" spans="1:7" x14ac:dyDescent="0.2">
      <c r="A70" s="1" t="s">
        <v>591</v>
      </c>
      <c r="B70" s="1"/>
      <c r="C70" s="1"/>
      <c r="D70" s="1"/>
      <c r="E70" s="1"/>
      <c r="F70" s="1"/>
      <c r="G70" s="1"/>
    </row>
    <row r="71" spans="1:7" s="1" customFormat="1" x14ac:dyDescent="0.2"/>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sheetData>
  <mergeCells count="5">
    <mergeCell ref="A1:D2"/>
    <mergeCell ref="A24:C24"/>
    <mergeCell ref="D24:F24"/>
    <mergeCell ref="A58:G62"/>
    <mergeCell ref="A50:G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Perez Cepeda</cp:lastModifiedBy>
  <cp:lastPrinted>2019-09-24T11:28:59Z</cp:lastPrinted>
  <dcterms:created xsi:type="dcterms:W3CDTF">2014-01-27T14:19:56Z</dcterms:created>
  <dcterms:modified xsi:type="dcterms:W3CDTF">2026-10-21T09:08:27Z</dcterms:modified>
</cp:coreProperties>
</file>